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3FE7738C-089E-4950-829F-B737A7DA4A1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ots" sheetId="1" r:id="rId1"/>
    <sheet name="Rendement" sheetId="4" r:id="rId2"/>
  </sheets>
  <definedNames>
    <definedName name="_xlnm._FilterDatabase" localSheetId="0" hidden="1">Bots!$A$10:$AW$31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4" i="1" l="1"/>
  <c r="O25" i="1"/>
  <c r="O26" i="1"/>
  <c r="O27" i="1"/>
  <c r="O28" i="1"/>
  <c r="O29" i="1"/>
  <c r="O30" i="1"/>
  <c r="O31" i="1"/>
  <c r="BC31" i="1"/>
  <c r="BB31" i="1"/>
  <c r="BA31" i="1"/>
  <c r="AZ31" i="1"/>
  <c r="AY31" i="1"/>
  <c r="AX31" i="1"/>
  <c r="BC30" i="1"/>
  <c r="BB30" i="1"/>
  <c r="BA30" i="1"/>
  <c r="AZ30" i="1"/>
  <c r="AY30" i="1"/>
  <c r="AX30" i="1"/>
  <c r="BC29" i="1"/>
  <c r="BB29" i="1"/>
  <c r="BA29" i="1"/>
  <c r="AZ29" i="1"/>
  <c r="AY29" i="1"/>
  <c r="AX29" i="1"/>
  <c r="BC28" i="1"/>
  <c r="BB28" i="1"/>
  <c r="BA28" i="1"/>
  <c r="AZ28" i="1"/>
  <c r="AY28" i="1"/>
  <c r="AX28" i="1"/>
  <c r="BC27" i="1"/>
  <c r="BB27" i="1"/>
  <c r="BA27" i="1"/>
  <c r="AZ27" i="1"/>
  <c r="AY27" i="1"/>
  <c r="AX27" i="1"/>
  <c r="BC26" i="1"/>
  <c r="BB26" i="1"/>
  <c r="BA26" i="1"/>
  <c r="AZ26" i="1"/>
  <c r="AY26" i="1"/>
  <c r="AX26" i="1"/>
  <c r="BC25" i="1"/>
  <c r="BB25" i="1"/>
  <c r="BA25" i="1"/>
  <c r="AZ25" i="1"/>
  <c r="AY25" i="1"/>
  <c r="AX25" i="1"/>
  <c r="BC24" i="1"/>
  <c r="BB24" i="1"/>
  <c r="BA24" i="1"/>
  <c r="AZ24" i="1"/>
  <c r="AY24" i="1"/>
  <c r="AX24" i="1"/>
  <c r="BC23" i="1"/>
  <c r="BB23" i="1"/>
  <c r="BA23" i="1"/>
  <c r="AZ23" i="1"/>
  <c r="AY23" i="1"/>
  <c r="AX23" i="1"/>
  <c r="BC22" i="1"/>
  <c r="BB22" i="1"/>
  <c r="BA22" i="1"/>
  <c r="AZ22" i="1"/>
  <c r="AY22" i="1"/>
  <c r="AX22" i="1"/>
  <c r="BC21" i="1"/>
  <c r="BB21" i="1"/>
  <c r="BA21" i="1"/>
  <c r="AZ21" i="1"/>
  <c r="AY21" i="1"/>
  <c r="AX21" i="1"/>
  <c r="BC20" i="1"/>
  <c r="BB20" i="1"/>
  <c r="BA20" i="1"/>
  <c r="AZ20" i="1"/>
  <c r="AY20" i="1"/>
  <c r="AX20" i="1"/>
  <c r="BC19" i="1"/>
  <c r="BB19" i="1"/>
  <c r="BA19" i="1"/>
  <c r="AZ19" i="1"/>
  <c r="AY19" i="1"/>
  <c r="AX19" i="1"/>
  <c r="BC18" i="1"/>
  <c r="BB18" i="1"/>
  <c r="BA18" i="1"/>
  <c r="AZ18" i="1"/>
  <c r="AY18" i="1"/>
  <c r="AX18" i="1"/>
  <c r="BC17" i="1"/>
  <c r="BB17" i="1"/>
  <c r="BA17" i="1"/>
  <c r="AZ17" i="1"/>
  <c r="AY17" i="1"/>
  <c r="AX17" i="1"/>
  <c r="BC16" i="1"/>
  <c r="BB16" i="1"/>
  <c r="BA16" i="1"/>
  <c r="AZ16" i="1"/>
  <c r="AY16" i="1"/>
  <c r="AX16" i="1"/>
  <c r="BC15" i="1"/>
  <c r="BB15" i="1"/>
  <c r="BA15" i="1"/>
  <c r="AZ15" i="1"/>
  <c r="AY15" i="1"/>
  <c r="AX15" i="1"/>
  <c r="BC14" i="1"/>
  <c r="BB14" i="1"/>
  <c r="BA14" i="1"/>
  <c r="AZ14" i="1"/>
  <c r="AY14" i="1"/>
  <c r="AX14" i="1"/>
  <c r="BC13" i="1"/>
  <c r="BB13" i="1"/>
  <c r="BA13" i="1"/>
  <c r="AZ13" i="1"/>
  <c r="AY13" i="1"/>
  <c r="AX13" i="1"/>
  <c r="BC12" i="1"/>
  <c r="BB12" i="1"/>
  <c r="BA12" i="1"/>
  <c r="AZ12" i="1"/>
  <c r="AY12" i="1"/>
  <c r="AX12" i="1"/>
  <c r="BC11" i="1"/>
  <c r="BB11" i="1"/>
  <c r="BA11" i="1"/>
  <c r="BA9" i="1" s="1"/>
  <c r="AZ11" i="1"/>
  <c r="AY11" i="1"/>
  <c r="AX11" i="1"/>
  <c r="AX9" i="1" s="1"/>
  <c r="AZ9" i="1" l="1"/>
  <c r="BB9" i="1"/>
  <c r="AY9" i="1"/>
  <c r="BC9" i="1"/>
  <c r="I23" i="1"/>
  <c r="I14" i="1"/>
  <c r="I20" i="1"/>
  <c r="I16" i="1"/>
  <c r="I18" i="1"/>
  <c r="I21" i="1"/>
  <c r="I11" i="1"/>
  <c r="I17" i="1"/>
  <c r="I15" i="1"/>
  <c r="I12" i="1"/>
  <c r="I25" i="1"/>
  <c r="I22" i="1"/>
  <c r="I24" i="1"/>
  <c r="I29" i="1"/>
  <c r="I28" i="1"/>
  <c r="I26" i="1"/>
  <c r="I27" i="1"/>
  <c r="I13" i="1"/>
  <c r="H20" i="1"/>
  <c r="H23" i="1"/>
  <c r="H14" i="1"/>
  <c r="H16" i="1"/>
  <c r="H18" i="1"/>
  <c r="H21" i="1"/>
  <c r="H11" i="1"/>
  <c r="H17" i="1"/>
  <c r="H15" i="1"/>
  <c r="H12" i="1"/>
  <c r="H25" i="1"/>
  <c r="H22" i="1"/>
  <c r="H24" i="1"/>
  <c r="H29" i="1"/>
  <c r="H28" i="1"/>
  <c r="H26" i="1"/>
  <c r="H27" i="1"/>
  <c r="H13" i="1"/>
  <c r="I24" i="4" l="1"/>
  <c r="J24" i="4" s="1"/>
  <c r="K24" i="4" s="1"/>
  <c r="L24" i="4" s="1"/>
  <c r="M24" i="4" s="1"/>
  <c r="N24" i="4" s="1"/>
  <c r="O24" i="4" s="1"/>
  <c r="P24" i="4" s="1"/>
  <c r="Q24" i="4" s="1"/>
  <c r="R24" i="4" s="1"/>
  <c r="S24" i="4" s="1"/>
  <c r="T24" i="4" s="1"/>
  <c r="U24" i="4" s="1"/>
  <c r="V24" i="4" s="1"/>
  <c r="W24" i="4" s="1"/>
  <c r="X24" i="4" s="1"/>
  <c r="Y24" i="4" s="1"/>
  <c r="Z24" i="4" s="1"/>
  <c r="AA24" i="4" s="1"/>
  <c r="AB24" i="4" s="1"/>
  <c r="AC24" i="4" s="1"/>
  <c r="AD24" i="4" s="1"/>
  <c r="AE24" i="4" s="1"/>
  <c r="AF24" i="4" s="1"/>
  <c r="AG24" i="4" s="1"/>
  <c r="AH24" i="4" s="1"/>
  <c r="AI24" i="4" s="1"/>
  <c r="AJ24" i="4" s="1"/>
  <c r="AK24" i="4" s="1"/>
  <c r="AL24" i="4" s="1"/>
  <c r="AM24" i="4" s="1"/>
  <c r="AN24" i="4" s="1"/>
  <c r="AO24" i="4" s="1"/>
  <c r="AP24" i="4" s="1"/>
  <c r="AQ24" i="4" s="1"/>
  <c r="AR24" i="4" s="1"/>
  <c r="AS24" i="4" s="1"/>
  <c r="AT24" i="4" s="1"/>
  <c r="AU24" i="4" s="1"/>
  <c r="AV24" i="4" s="1"/>
  <c r="AW24" i="4" s="1"/>
  <c r="AX24" i="4" s="1"/>
  <c r="AY24" i="4" s="1"/>
  <c r="AZ24" i="4" s="1"/>
  <c r="BA24" i="4" s="1"/>
  <c r="BB24" i="4" s="1"/>
  <c r="BC24" i="4" s="1"/>
  <c r="BD24" i="4" s="1"/>
  <c r="BE24" i="4" s="1"/>
  <c r="BF24" i="4" s="1"/>
  <c r="G16" i="4" l="1"/>
  <c r="H66" i="4" l="1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BC81" i="4"/>
  <c r="BD81" i="4"/>
  <c r="BE81" i="4"/>
  <c r="BF81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Y86" i="4"/>
  <c r="AZ86" i="4"/>
  <c r="BA86" i="4"/>
  <c r="BB86" i="4"/>
  <c r="BC86" i="4"/>
  <c r="BD86" i="4"/>
  <c r="BE86" i="4"/>
  <c r="BF86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AZ88" i="4"/>
  <c r="BA88" i="4"/>
  <c r="BB88" i="4"/>
  <c r="BC88" i="4"/>
  <c r="BD88" i="4"/>
  <c r="BE88" i="4"/>
  <c r="BF88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BC90" i="4"/>
  <c r="BD90" i="4"/>
  <c r="BE90" i="4"/>
  <c r="BF90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Y92" i="4"/>
  <c r="AZ92" i="4"/>
  <c r="BA92" i="4"/>
  <c r="BB92" i="4"/>
  <c r="BC92" i="4"/>
  <c r="BD92" i="4"/>
  <c r="BE92" i="4"/>
  <c r="BF92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BC95" i="4"/>
  <c r="BD95" i="4"/>
  <c r="BE95" i="4"/>
  <c r="BF95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BC97" i="4"/>
  <c r="BD97" i="4"/>
  <c r="BE97" i="4"/>
  <c r="BF97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Y98" i="4"/>
  <c r="AZ98" i="4"/>
  <c r="BA98" i="4"/>
  <c r="BB98" i="4"/>
  <c r="BC98" i="4"/>
  <c r="BD98" i="4"/>
  <c r="BE98" i="4"/>
  <c r="BF98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Y100" i="4"/>
  <c r="AZ100" i="4"/>
  <c r="BA100" i="4"/>
  <c r="BB100" i="4"/>
  <c r="BC100" i="4"/>
  <c r="BD100" i="4"/>
  <c r="BE100" i="4"/>
  <c r="BF100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BB101" i="4"/>
  <c r="BC101" i="4"/>
  <c r="BD101" i="4"/>
  <c r="BE101" i="4"/>
  <c r="BF101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AZ102" i="4"/>
  <c r="BA102" i="4"/>
  <c r="BB102" i="4"/>
  <c r="BC102" i="4"/>
  <c r="BD102" i="4"/>
  <c r="BE102" i="4"/>
  <c r="BF102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E56" i="4" l="1"/>
  <c r="F56" i="4" s="1"/>
  <c r="K56" i="4" l="1"/>
  <c r="O56" i="4"/>
  <c r="S56" i="4"/>
  <c r="W56" i="4"/>
  <c r="AA56" i="4"/>
  <c r="AE56" i="4"/>
  <c r="AI56" i="4"/>
  <c r="AM56" i="4"/>
  <c r="AQ56" i="4"/>
  <c r="AU56" i="4"/>
  <c r="AY56" i="4"/>
  <c r="BC56" i="4"/>
  <c r="Q56" i="4"/>
  <c r="AC56" i="4"/>
  <c r="AK56" i="4"/>
  <c r="AS56" i="4"/>
  <c r="BA56" i="4"/>
  <c r="N56" i="4"/>
  <c r="V56" i="4"/>
  <c r="AD56" i="4"/>
  <c r="AL56" i="4"/>
  <c r="AT56" i="4"/>
  <c r="BB56" i="4"/>
  <c r="H56" i="4"/>
  <c r="L56" i="4"/>
  <c r="P56" i="4"/>
  <c r="T56" i="4"/>
  <c r="X56" i="4"/>
  <c r="AB56" i="4"/>
  <c r="AF56" i="4"/>
  <c r="AJ56" i="4"/>
  <c r="AN56" i="4"/>
  <c r="AR56" i="4"/>
  <c r="AV56" i="4"/>
  <c r="AZ56" i="4"/>
  <c r="BD56" i="4"/>
  <c r="I56" i="4"/>
  <c r="M56" i="4"/>
  <c r="U56" i="4"/>
  <c r="Y56" i="4"/>
  <c r="AG56" i="4"/>
  <c r="AO56" i="4"/>
  <c r="AW56" i="4"/>
  <c r="BE56" i="4"/>
  <c r="J56" i="4"/>
  <c r="R56" i="4"/>
  <c r="Z56" i="4"/>
  <c r="AH56" i="4"/>
  <c r="AP56" i="4"/>
  <c r="AX56" i="4"/>
  <c r="BF56" i="4"/>
  <c r="E26" i="4" l="1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25" i="4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F53" i="4" l="1"/>
  <c r="F45" i="4"/>
  <c r="F37" i="4"/>
  <c r="AX37" i="4" s="1"/>
  <c r="F33" i="4"/>
  <c r="AJ33" i="4" s="1"/>
  <c r="F48" i="4"/>
  <c r="F40" i="4"/>
  <c r="F32" i="4"/>
  <c r="AO32" i="4" s="1"/>
  <c r="F28" i="4"/>
  <c r="BA28" i="4" s="1"/>
  <c r="F55" i="4"/>
  <c r="F51" i="4"/>
  <c r="K51" i="4" s="1"/>
  <c r="F47" i="4"/>
  <c r="AP47" i="4" s="1"/>
  <c r="F43" i="4"/>
  <c r="AF43" i="4" s="1"/>
  <c r="F39" i="4"/>
  <c r="F35" i="4"/>
  <c r="AM35" i="4" s="1"/>
  <c r="F31" i="4"/>
  <c r="AM31" i="4" s="1"/>
  <c r="F27" i="4"/>
  <c r="AS27" i="4" s="1"/>
  <c r="F49" i="4"/>
  <c r="F41" i="4"/>
  <c r="AQ41" i="4" s="1"/>
  <c r="F29" i="4"/>
  <c r="BB29" i="4" s="1"/>
  <c r="F52" i="4"/>
  <c r="AL52" i="4" s="1"/>
  <c r="F44" i="4"/>
  <c r="F36" i="4"/>
  <c r="BB36" i="4" s="1"/>
  <c r="F54" i="4"/>
  <c r="I54" i="4" s="1"/>
  <c r="F50" i="4"/>
  <c r="BB50" i="4" s="1"/>
  <c r="F46" i="4"/>
  <c r="F42" i="4"/>
  <c r="O42" i="4" s="1"/>
  <c r="F38" i="4"/>
  <c r="AX38" i="4" s="1"/>
  <c r="F34" i="4"/>
  <c r="AL34" i="4" s="1"/>
  <c r="F30" i="4"/>
  <c r="F26" i="4"/>
  <c r="F25" i="4"/>
  <c r="BF25" i="4" s="1"/>
  <c r="AU53" i="4"/>
  <c r="BC53" i="4"/>
  <c r="BD53" i="4"/>
  <c r="AW53" i="4"/>
  <c r="BE53" i="4"/>
  <c r="AX53" i="4"/>
  <c r="BB53" i="4"/>
  <c r="AW49" i="4"/>
  <c r="BE49" i="4"/>
  <c r="AL49" i="4"/>
  <c r="BB49" i="4"/>
  <c r="AM49" i="4"/>
  <c r="AY49" i="4"/>
  <c r="AV49" i="4"/>
  <c r="AN49" i="4"/>
  <c r="BE45" i="4"/>
  <c r="N48" i="4"/>
  <c r="AS48" i="4"/>
  <c r="AW48" i="4"/>
  <c r="AP48" i="4"/>
  <c r="AT48" i="4"/>
  <c r="BB48" i="4"/>
  <c r="AQ48" i="4"/>
  <c r="AU48" i="4"/>
  <c r="AY48" i="4"/>
  <c r="AN48" i="4"/>
  <c r="AR48" i="4"/>
  <c r="AV48" i="4"/>
  <c r="BD48" i="4"/>
  <c r="AS44" i="4"/>
  <c r="AW44" i="4"/>
  <c r="AP44" i="4"/>
  <c r="AX44" i="4"/>
  <c r="BB44" i="4"/>
  <c r="AY44" i="4"/>
  <c r="BC44" i="4"/>
  <c r="AV44" i="4"/>
  <c r="AT40" i="4"/>
  <c r="BE40" i="4"/>
  <c r="AX40" i="4"/>
  <c r="AM55" i="4"/>
  <c r="AQ55" i="4"/>
  <c r="AU55" i="4"/>
  <c r="BC55" i="4"/>
  <c r="BB55" i="4"/>
  <c r="AN55" i="4"/>
  <c r="AV55" i="4"/>
  <c r="AZ55" i="4"/>
  <c r="BD55" i="4"/>
  <c r="AO55" i="4"/>
  <c r="AS55" i="4"/>
  <c r="AW55" i="4"/>
  <c r="BE55" i="4"/>
  <c r="AP55" i="4"/>
  <c r="AL55" i="4"/>
  <c r="BE51" i="4"/>
  <c r="K39" i="4"/>
  <c r="AL39" i="4"/>
  <c r="AT39" i="4"/>
  <c r="AX39" i="4"/>
  <c r="BB39" i="4"/>
  <c r="AQ39" i="4"/>
  <c r="AU39" i="4"/>
  <c r="AY39" i="4"/>
  <c r="AN39" i="4"/>
  <c r="AR39" i="4"/>
  <c r="AV39" i="4"/>
  <c r="BD39" i="4"/>
  <c r="AS39" i="4"/>
  <c r="AW39" i="4"/>
  <c r="AO39" i="4"/>
  <c r="BE39" i="4"/>
  <c r="AO46" i="4"/>
  <c r="AX46" i="4"/>
  <c r="AU46" i="4"/>
  <c r="AR46" i="4"/>
  <c r="AM30" i="4"/>
  <c r="BC30" i="4"/>
  <c r="AZ30" i="4"/>
  <c r="H39" i="4"/>
  <c r="Q40" i="4"/>
  <c r="K46" i="4"/>
  <c r="O30" i="4"/>
  <c r="T40" i="4"/>
  <c r="M39" i="4"/>
  <c r="N55" i="4"/>
  <c r="AB41" i="4"/>
  <c r="V53" i="4"/>
  <c r="AC53" i="4"/>
  <c r="AJ53" i="4"/>
  <c r="AK53" i="4"/>
  <c r="AB53" i="4"/>
  <c r="AI53" i="4"/>
  <c r="AD53" i="4"/>
  <c r="T53" i="4"/>
  <c r="W53" i="4"/>
  <c r="AE53" i="4"/>
  <c r="S53" i="4"/>
  <c r="AA53" i="4"/>
  <c r="U53" i="4"/>
  <c r="M53" i="4"/>
  <c r="R53" i="4"/>
  <c r="O53" i="4"/>
  <c r="X53" i="4"/>
  <c r="L53" i="4"/>
  <c r="Q53" i="4"/>
  <c r="J53" i="4"/>
  <c r="K53" i="4"/>
  <c r="AK48" i="4"/>
  <c r="AE48" i="4"/>
  <c r="AJ48" i="4"/>
  <c r="AD48" i="4"/>
  <c r="AG48" i="4"/>
  <c r="AH48" i="4"/>
  <c r="AB48" i="4"/>
  <c r="U48" i="4"/>
  <c r="W48" i="4"/>
  <c r="AF48" i="4"/>
  <c r="Y48" i="4"/>
  <c r="L48" i="4"/>
  <c r="Q48" i="4"/>
  <c r="X48" i="4"/>
  <c r="P48" i="4"/>
  <c r="J48" i="4"/>
  <c r="AH44" i="4"/>
  <c r="AB44" i="4"/>
  <c r="K44" i="4"/>
  <c r="AF44" i="4"/>
  <c r="Z44" i="4"/>
  <c r="AE44" i="4"/>
  <c r="AG44" i="4"/>
  <c r="W44" i="4"/>
  <c r="V44" i="4"/>
  <c r="AD44" i="4"/>
  <c r="AC44" i="4"/>
  <c r="O44" i="4"/>
  <c r="X44" i="4"/>
  <c r="H44" i="4"/>
  <c r="M44" i="4"/>
  <c r="T44" i="4"/>
  <c r="L44" i="4"/>
  <c r="Q44" i="4"/>
  <c r="AJ40" i="4"/>
  <c r="W40" i="4"/>
  <c r="U40" i="4"/>
  <c r="V40" i="4"/>
  <c r="AG36" i="4"/>
  <c r="O55" i="4"/>
  <c r="I39" i="4"/>
  <c r="I44" i="4"/>
  <c r="M48" i="4"/>
  <c r="AC49" i="4"/>
  <c r="AH49" i="4"/>
  <c r="AB49" i="4"/>
  <c r="AA49" i="4"/>
  <c r="AF49" i="4"/>
  <c r="Z49" i="4"/>
  <c r="AJ49" i="4"/>
  <c r="AI49" i="4"/>
  <c r="AK49" i="4"/>
  <c r="X49" i="4"/>
  <c r="AG49" i="4"/>
  <c r="U49" i="4"/>
  <c r="W49" i="4"/>
  <c r="S49" i="4"/>
  <c r="I49" i="4"/>
  <c r="H49" i="4"/>
  <c r="M49" i="4"/>
  <c r="R49" i="4"/>
  <c r="L49" i="4"/>
  <c r="Q49" i="4"/>
  <c r="O49" i="4"/>
  <c r="K55" i="4"/>
  <c r="AB55" i="4"/>
  <c r="AI55" i="4"/>
  <c r="AE55" i="4"/>
  <c r="AC55" i="4"/>
  <c r="AJ55" i="4"/>
  <c r="U55" i="4"/>
  <c r="X55" i="4"/>
  <c r="AK55" i="4"/>
  <c r="T55" i="4"/>
  <c r="R55" i="4"/>
  <c r="W55" i="4"/>
  <c r="Y55" i="4"/>
  <c r="AD55" i="4"/>
  <c r="Z55" i="4"/>
  <c r="I55" i="4"/>
  <c r="AF55" i="4"/>
  <c r="P55" i="4"/>
  <c r="AK39" i="4"/>
  <c r="AG39" i="4"/>
  <c r="Z39" i="4"/>
  <c r="AJ39" i="4"/>
  <c r="Y39" i="4"/>
  <c r="AD39" i="4"/>
  <c r="S39" i="4"/>
  <c r="AF39" i="4"/>
  <c r="X39" i="4"/>
  <c r="U39" i="4"/>
  <c r="T39" i="4"/>
  <c r="W39" i="4"/>
  <c r="AB39" i="4"/>
  <c r="V39" i="4"/>
  <c r="AD35" i="4"/>
  <c r="S55" i="4"/>
  <c r="J39" i="4"/>
  <c r="P39" i="4"/>
  <c r="P44" i="4"/>
  <c r="I48" i="4"/>
  <c r="P49" i="4"/>
  <c r="V48" i="4"/>
  <c r="AI45" i="4"/>
  <c r="AH45" i="4"/>
  <c r="H45" i="4"/>
  <c r="AG46" i="4"/>
  <c r="AA46" i="4"/>
  <c r="AJ46" i="4"/>
  <c r="W46" i="4"/>
  <c r="AI46" i="4"/>
  <c r="Y46" i="4"/>
  <c r="H46" i="4"/>
  <c r="AD46" i="4"/>
  <c r="U46" i="4"/>
  <c r="J46" i="4"/>
  <c r="AD30" i="4"/>
  <c r="AH30" i="4"/>
  <c r="S30" i="4"/>
  <c r="AF30" i="4"/>
  <c r="AG30" i="4"/>
  <c r="Y30" i="4"/>
  <c r="Z30" i="4"/>
  <c r="X30" i="4"/>
  <c r="Q30" i="4"/>
  <c r="AC26" i="4"/>
  <c r="Q26" i="4"/>
  <c r="P26" i="4"/>
  <c r="O39" i="4"/>
  <c r="H35" i="4"/>
  <c r="Q39" i="4"/>
  <c r="L39" i="4"/>
  <c r="Q36" i="4"/>
  <c r="N44" i="4"/>
  <c r="R48" i="4"/>
  <c r="I46" i="4"/>
  <c r="N53" i="4"/>
  <c r="V55" i="4"/>
  <c r="AF45" i="4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AK26" i="4" l="1"/>
  <c r="AD26" i="4"/>
  <c r="BF40" i="4"/>
  <c r="AE40" i="4"/>
  <c r="N40" i="4"/>
  <c r="O45" i="4"/>
  <c r="AT45" i="4"/>
  <c r="N45" i="4"/>
  <c r="BF30" i="4"/>
  <c r="AP30" i="4"/>
  <c r="AO30" i="4"/>
  <c r="AC30" i="4"/>
  <c r="AK30" i="4"/>
  <c r="M30" i="4"/>
  <c r="BF46" i="4"/>
  <c r="BE46" i="4"/>
  <c r="Z46" i="4"/>
  <c r="AB46" i="4"/>
  <c r="Q46" i="4"/>
  <c r="BF44" i="4"/>
  <c r="BE44" i="4"/>
  <c r="AU44" i="4"/>
  <c r="AZ44" i="4"/>
  <c r="AK44" i="4"/>
  <c r="AA44" i="4"/>
  <c r="AJ44" i="4"/>
  <c r="Y44" i="4"/>
  <c r="U44" i="4"/>
  <c r="R44" i="4"/>
  <c r="AI44" i="4"/>
  <c r="S44" i="4"/>
  <c r="BF49" i="4"/>
  <c r="AO49" i="4"/>
  <c r="AX49" i="4"/>
  <c r="BC49" i="4"/>
  <c r="V49" i="4"/>
  <c r="AE49" i="4"/>
  <c r="Y49" i="4"/>
  <c r="T49" i="4"/>
  <c r="N49" i="4"/>
  <c r="AD49" i="4"/>
  <c r="K49" i="4"/>
  <c r="BF39" i="4"/>
  <c r="AP39" i="4"/>
  <c r="AM39" i="4"/>
  <c r="BC39" i="4"/>
  <c r="AZ39" i="4"/>
  <c r="BA39" i="4"/>
  <c r="R39" i="4"/>
  <c r="N39" i="4"/>
  <c r="AC39" i="4"/>
  <c r="AE39" i="4"/>
  <c r="AI39" i="4"/>
  <c r="AH39" i="4"/>
  <c r="AA39" i="4"/>
  <c r="BF55" i="4"/>
  <c r="H55" i="4"/>
  <c r="AY55" i="4"/>
  <c r="AR55" i="4"/>
  <c r="AT55" i="4"/>
  <c r="BA55" i="4"/>
  <c r="AX55" i="4"/>
  <c r="Q55" i="4"/>
  <c r="J55" i="4"/>
  <c r="AA55" i="4"/>
  <c r="AH55" i="4"/>
  <c r="AG55" i="4"/>
  <c r="M55" i="4"/>
  <c r="L55" i="4"/>
  <c r="BF48" i="4"/>
  <c r="AL48" i="4"/>
  <c r="AM48" i="4"/>
  <c r="BC48" i="4"/>
  <c r="AZ48" i="4"/>
  <c r="Z48" i="4"/>
  <c r="AI48" i="4"/>
  <c r="AA48" i="4"/>
  <c r="O48" i="4"/>
  <c r="K48" i="4"/>
  <c r="S48" i="4"/>
  <c r="T48" i="4"/>
  <c r="H48" i="4"/>
  <c r="AC48" i="4"/>
  <c r="BF53" i="4"/>
  <c r="AQ53" i="4"/>
  <c r="BA53" i="4"/>
  <c r="AG53" i="4"/>
  <c r="AF53" i="4"/>
  <c r="Y53" i="4"/>
  <c r="Z53" i="4"/>
  <c r="H53" i="4"/>
  <c r="AH53" i="4"/>
  <c r="P53" i="4"/>
  <c r="I53" i="4"/>
  <c r="AP53" i="4"/>
  <c r="AZ53" i="4"/>
  <c r="AF26" i="4"/>
  <c r="L45" i="4"/>
  <c r="S45" i="4"/>
  <c r="H36" i="4"/>
  <c r="J35" i="4"/>
  <c r="M40" i="4"/>
  <c r="AF40" i="4"/>
  <c r="AG40" i="4"/>
  <c r="R41" i="4"/>
  <c r="AP36" i="4"/>
  <c r="AU40" i="4"/>
  <c r="AR44" i="4"/>
  <c r="AM44" i="4"/>
  <c r="AL44" i="4"/>
  <c r="AO44" i="4"/>
  <c r="AX48" i="4"/>
  <c r="BA48" i="4"/>
  <c r="AX41" i="4"/>
  <c r="AZ49" i="4"/>
  <c r="AU49" i="4"/>
  <c r="AP49" i="4"/>
  <c r="AS49" i="4"/>
  <c r="AT53" i="4"/>
  <c r="AM53" i="4"/>
  <c r="AL53" i="4"/>
  <c r="AS53" i="4"/>
  <c r="Y26" i="4"/>
  <c r="AA45" i="4"/>
  <c r="AF35" i="4"/>
  <c r="AG51" i="4"/>
  <c r="R40" i="4"/>
  <c r="Y40" i="4"/>
  <c r="AH40" i="4"/>
  <c r="BD40" i="4"/>
  <c r="AK54" i="4"/>
  <c r="AJ25" i="4"/>
  <c r="AF31" i="4"/>
  <c r="V38" i="4"/>
  <c r="W29" i="4"/>
  <c r="AH32" i="4"/>
  <c r="AR54" i="4"/>
  <c r="X37" i="4"/>
  <c r="N54" i="4"/>
  <c r="Q37" i="4"/>
  <c r="AY38" i="4"/>
  <c r="AP31" i="4"/>
  <c r="AR29" i="4"/>
  <c r="U54" i="4"/>
  <c r="L29" i="4"/>
  <c r="R35" i="4"/>
  <c r="N26" i="4"/>
  <c r="T26" i="4"/>
  <c r="AA38" i="4"/>
  <c r="V54" i="4"/>
  <c r="M29" i="4"/>
  <c r="J45" i="4"/>
  <c r="W45" i="4"/>
  <c r="AE45" i="4"/>
  <c r="K35" i="4"/>
  <c r="W51" i="4"/>
  <c r="AF37" i="4"/>
  <c r="P40" i="4"/>
  <c r="AI36" i="4"/>
  <c r="H40" i="4"/>
  <c r="AC40" i="4"/>
  <c r="K40" i="4"/>
  <c r="AI40" i="4"/>
  <c r="Z40" i="4"/>
  <c r="AS26" i="4"/>
  <c r="AV35" i="4"/>
  <c r="J40" i="4"/>
  <c r="N31" i="4"/>
  <c r="O26" i="4"/>
  <c r="W26" i="4"/>
  <c r="AH26" i="4"/>
  <c r="I38" i="4"/>
  <c r="AK42" i="4"/>
  <c r="AI54" i="4"/>
  <c r="P29" i="4"/>
  <c r="K45" i="4"/>
  <c r="P45" i="4"/>
  <c r="T45" i="4"/>
  <c r="Z45" i="4"/>
  <c r="L40" i="4"/>
  <c r="Y31" i="4"/>
  <c r="AK35" i="4"/>
  <c r="Z37" i="4"/>
  <c r="K26" i="4"/>
  <c r="AH36" i="4"/>
  <c r="X40" i="4"/>
  <c r="O40" i="4"/>
  <c r="AA40" i="4"/>
  <c r="AB40" i="4"/>
  <c r="AD40" i="4"/>
  <c r="AK40" i="4"/>
  <c r="AG41" i="4"/>
  <c r="AY26" i="4"/>
  <c r="AS54" i="4"/>
  <c r="BB35" i="4"/>
  <c r="AS36" i="4"/>
  <c r="AS40" i="4"/>
  <c r="AN40" i="4"/>
  <c r="BD44" i="4"/>
  <c r="AN44" i="4"/>
  <c r="AQ44" i="4"/>
  <c r="AT44" i="4"/>
  <c r="BA44" i="4"/>
  <c r="J44" i="4"/>
  <c r="BE48" i="4"/>
  <c r="AO48" i="4"/>
  <c r="AT37" i="4"/>
  <c r="AU45" i="4"/>
  <c r="BD49" i="4"/>
  <c r="AR49" i="4"/>
  <c r="AQ49" i="4"/>
  <c r="AT49" i="4"/>
  <c r="BA49" i="4"/>
  <c r="J49" i="4"/>
  <c r="AN53" i="4"/>
  <c r="AR53" i="4"/>
  <c r="AV53" i="4"/>
  <c r="AY53" i="4"/>
  <c r="AO53" i="4"/>
  <c r="I37" i="4"/>
  <c r="M32" i="4"/>
  <c r="AI38" i="4"/>
  <c r="AH29" i="4"/>
  <c r="AI25" i="4"/>
  <c r="AC31" i="4"/>
  <c r="AE26" i="4"/>
  <c r="R38" i="4"/>
  <c r="AE29" i="4"/>
  <c r="K41" i="4"/>
  <c r="AB35" i="4"/>
  <c r="I40" i="4"/>
  <c r="W41" i="4"/>
  <c r="BB40" i="4"/>
  <c r="AZ40" i="4"/>
  <c r="AP40" i="4"/>
  <c r="AY29" i="4"/>
  <c r="AN45" i="4"/>
  <c r="M54" i="4"/>
  <c r="U38" i="4"/>
  <c r="AD38" i="4"/>
  <c r="T54" i="4"/>
  <c r="AA54" i="4"/>
  <c r="X29" i="4"/>
  <c r="T29" i="4"/>
  <c r="Z29" i="4"/>
  <c r="R31" i="4"/>
  <c r="K31" i="4"/>
  <c r="L37" i="4"/>
  <c r="O37" i="4"/>
  <c r="O38" i="4"/>
  <c r="AU38" i="4"/>
  <c r="BA31" i="4"/>
  <c r="AS37" i="4"/>
  <c r="I47" i="4"/>
  <c r="S38" i="4"/>
  <c r="Y38" i="4"/>
  <c r="Z38" i="4"/>
  <c r="H54" i="4"/>
  <c r="AH54" i="4"/>
  <c r="L54" i="4"/>
  <c r="J29" i="4"/>
  <c r="AK29" i="4"/>
  <c r="R54" i="4"/>
  <c r="AJ31" i="4"/>
  <c r="Y37" i="4"/>
  <c r="AN31" i="4"/>
  <c r="BA37" i="4"/>
  <c r="O34" i="4"/>
  <c r="U43" i="4"/>
  <c r="BD34" i="4"/>
  <c r="K29" i="4"/>
  <c r="O54" i="4"/>
  <c r="S34" i="4"/>
  <c r="H38" i="4"/>
  <c r="J38" i="4"/>
  <c r="AK38" i="4"/>
  <c r="AJ38" i="4"/>
  <c r="T38" i="4"/>
  <c r="Q50" i="4"/>
  <c r="P54" i="4"/>
  <c r="AD54" i="4"/>
  <c r="AB54" i="4"/>
  <c r="AE54" i="4"/>
  <c r="O29" i="4"/>
  <c r="N29" i="4"/>
  <c r="AG29" i="4"/>
  <c r="Y29" i="4"/>
  <c r="AI29" i="4"/>
  <c r="AC29" i="4"/>
  <c r="AG31" i="4"/>
  <c r="S31" i="4"/>
  <c r="AA31" i="4"/>
  <c r="Y47" i="4"/>
  <c r="H37" i="4"/>
  <c r="AH37" i="4"/>
  <c r="BA38" i="4"/>
  <c r="AL38" i="4"/>
  <c r="BB54" i="4"/>
  <c r="AY54" i="4"/>
  <c r="BC31" i="4"/>
  <c r="AR32" i="4"/>
  <c r="AW29" i="4"/>
  <c r="AX29" i="4"/>
  <c r="AN37" i="4"/>
  <c r="AL50" i="4"/>
  <c r="K43" i="4"/>
  <c r="R34" i="4"/>
  <c r="AG34" i="4"/>
  <c r="N38" i="4"/>
  <c r="P38" i="4"/>
  <c r="AB38" i="4"/>
  <c r="AE38" i="4"/>
  <c r="AC38" i="4"/>
  <c r="AD50" i="4"/>
  <c r="Y54" i="4"/>
  <c r="X54" i="4"/>
  <c r="AF54" i="4"/>
  <c r="AG54" i="4"/>
  <c r="R29" i="4"/>
  <c r="I29" i="4"/>
  <c r="S29" i="4"/>
  <c r="AA29" i="4"/>
  <c r="AD29" i="4"/>
  <c r="H31" i="4"/>
  <c r="V31" i="4"/>
  <c r="T31" i="4"/>
  <c r="AD31" i="4"/>
  <c r="AC47" i="4"/>
  <c r="J37" i="4"/>
  <c r="V37" i="4"/>
  <c r="AI37" i="4"/>
  <c r="O32" i="4"/>
  <c r="AW38" i="4"/>
  <c r="K38" i="4"/>
  <c r="BE54" i="4"/>
  <c r="AO31" i="4"/>
  <c r="AT31" i="4"/>
  <c r="I32" i="4"/>
  <c r="AO29" i="4"/>
  <c r="AL29" i="4"/>
  <c r="AU37" i="4"/>
  <c r="I28" i="4"/>
  <c r="AK34" i="4"/>
  <c r="AJ50" i="4"/>
  <c r="H43" i="4"/>
  <c r="J34" i="4"/>
  <c r="BC34" i="4"/>
  <c r="AZ43" i="4"/>
  <c r="I31" i="4"/>
  <c r="AJ34" i="4"/>
  <c r="M38" i="4"/>
  <c r="X38" i="4"/>
  <c r="AH38" i="4"/>
  <c r="W38" i="4"/>
  <c r="AG38" i="4"/>
  <c r="AF38" i="4"/>
  <c r="Z50" i="4"/>
  <c r="Q54" i="4"/>
  <c r="Z54" i="4"/>
  <c r="W54" i="4"/>
  <c r="AC54" i="4"/>
  <c r="AJ54" i="4"/>
  <c r="H29" i="4"/>
  <c r="V29" i="4"/>
  <c r="AF29" i="4"/>
  <c r="U29" i="4"/>
  <c r="AB29" i="4"/>
  <c r="AJ29" i="4"/>
  <c r="AJ43" i="4"/>
  <c r="N37" i="4"/>
  <c r="R47" i="4"/>
  <c r="M31" i="4"/>
  <c r="AH31" i="4"/>
  <c r="AI31" i="4"/>
  <c r="AE31" i="4"/>
  <c r="Z31" i="4"/>
  <c r="AJ47" i="4"/>
  <c r="M37" i="4"/>
  <c r="S37" i="4"/>
  <c r="AE37" i="4"/>
  <c r="Y52" i="4"/>
  <c r="BB34" i="4"/>
  <c r="AV38" i="4"/>
  <c r="BB38" i="4"/>
  <c r="AX54" i="4"/>
  <c r="AO54" i="4"/>
  <c r="AU54" i="4"/>
  <c r="BD31" i="4"/>
  <c r="AQ31" i="4"/>
  <c r="AM47" i="4"/>
  <c r="AX28" i="4"/>
  <c r="BA29" i="4"/>
  <c r="AU29" i="4"/>
  <c r="Q29" i="4"/>
  <c r="BD37" i="4"/>
  <c r="AQ37" i="4"/>
  <c r="O28" i="4"/>
  <c r="AS38" i="4"/>
  <c r="AR38" i="4"/>
  <c r="BD50" i="4"/>
  <c r="AL54" i="4"/>
  <c r="AV54" i="4"/>
  <c r="AZ31" i="4"/>
  <c r="AV29" i="4"/>
  <c r="AW37" i="4"/>
  <c r="AR37" i="4"/>
  <c r="L52" i="4"/>
  <c r="K34" i="4"/>
  <c r="N34" i="4"/>
  <c r="W34" i="4"/>
  <c r="AA34" i="4"/>
  <c r="Z34" i="4"/>
  <c r="AI34" i="4"/>
  <c r="L50" i="4"/>
  <c r="X50" i="4"/>
  <c r="AF50" i="4"/>
  <c r="AC50" i="4"/>
  <c r="M52" i="4"/>
  <c r="AI43" i="4"/>
  <c r="AC43" i="4"/>
  <c r="N28" i="4"/>
  <c r="M43" i="4"/>
  <c r="AD28" i="4"/>
  <c r="AK52" i="4"/>
  <c r="S33" i="4"/>
  <c r="L43" i="4"/>
  <c r="BE34" i="4"/>
  <c r="AZ34" i="4"/>
  <c r="AY34" i="4"/>
  <c r="AT34" i="4"/>
  <c r="BC50" i="4"/>
  <c r="BE50" i="4"/>
  <c r="AM43" i="4"/>
  <c r="AF34" i="4"/>
  <c r="P43" i="4"/>
  <c r="K50" i="4"/>
  <c r="H34" i="4"/>
  <c r="I34" i="4"/>
  <c r="AE34" i="4"/>
  <c r="Y34" i="4"/>
  <c r="AB34" i="4"/>
  <c r="AD34" i="4"/>
  <c r="M50" i="4"/>
  <c r="AK50" i="4"/>
  <c r="AB50" i="4"/>
  <c r="I43" i="4"/>
  <c r="K27" i="4"/>
  <c r="AD43" i="4"/>
  <c r="AJ28" i="4"/>
  <c r="AD52" i="4"/>
  <c r="AA52" i="4"/>
  <c r="L34" i="4"/>
  <c r="AO34" i="4"/>
  <c r="AV34" i="4"/>
  <c r="AQ34" i="4"/>
  <c r="AP34" i="4"/>
  <c r="AM50" i="4"/>
  <c r="AO50" i="4"/>
  <c r="AW43" i="4"/>
  <c r="AV52" i="4"/>
  <c r="P50" i="4"/>
  <c r="P34" i="4"/>
  <c r="T34" i="4"/>
  <c r="X34" i="4"/>
  <c r="U34" i="4"/>
  <c r="V34" i="4"/>
  <c r="AH34" i="4"/>
  <c r="AC34" i="4"/>
  <c r="H50" i="4"/>
  <c r="AE50" i="4"/>
  <c r="AH50" i="4"/>
  <c r="Q34" i="4"/>
  <c r="Q28" i="4"/>
  <c r="AH28" i="4"/>
  <c r="X52" i="4"/>
  <c r="AG52" i="4"/>
  <c r="BA34" i="4"/>
  <c r="AN34" i="4"/>
  <c r="AM34" i="4"/>
  <c r="AE42" i="4"/>
  <c r="I36" i="4"/>
  <c r="Y36" i="4"/>
  <c r="AF36" i="4"/>
  <c r="BD26" i="4"/>
  <c r="AX26" i="4"/>
  <c r="BC36" i="4"/>
  <c r="AS52" i="4"/>
  <c r="AM52" i="4"/>
  <c r="BB52" i="4"/>
  <c r="K52" i="4"/>
  <c r="AB52" i="4"/>
  <c r="AJ52" i="4"/>
  <c r="O52" i="4"/>
  <c r="P52" i="4"/>
  <c r="N52" i="4"/>
  <c r="BE52" i="4"/>
  <c r="AY52" i="4"/>
  <c r="Z52" i="4"/>
  <c r="AC52" i="4"/>
  <c r="AE52" i="4"/>
  <c r="V52" i="4"/>
  <c r="U52" i="4"/>
  <c r="J52" i="4"/>
  <c r="Q52" i="4"/>
  <c r="AI27" i="4"/>
  <c r="H27" i="4"/>
  <c r="BA43" i="4"/>
  <c r="AQ43" i="4"/>
  <c r="BD43" i="4"/>
  <c r="Q43" i="4"/>
  <c r="AH43" i="4"/>
  <c r="S43" i="4"/>
  <c r="AE43" i="4"/>
  <c r="T43" i="4"/>
  <c r="AP43" i="4"/>
  <c r="BC43" i="4"/>
  <c r="R43" i="4"/>
  <c r="AB43" i="4"/>
  <c r="AA43" i="4"/>
  <c r="AG43" i="4"/>
  <c r="Z43" i="4"/>
  <c r="AR28" i="4"/>
  <c r="AA28" i="4"/>
  <c r="V28" i="4"/>
  <c r="M28" i="4"/>
  <c r="AT28" i="4"/>
  <c r="AW28" i="4"/>
  <c r="AF28" i="4"/>
  <c r="Y28" i="4"/>
  <c r="R28" i="4"/>
  <c r="AT33" i="4"/>
  <c r="AU33" i="4"/>
  <c r="AI33" i="4"/>
  <c r="BA33" i="4"/>
  <c r="AC33" i="4"/>
  <c r="W33" i="4"/>
  <c r="H26" i="4"/>
  <c r="J43" i="4"/>
  <c r="S28" i="4"/>
  <c r="J26" i="4"/>
  <c r="L26" i="4"/>
  <c r="Z26" i="4"/>
  <c r="AA26" i="4"/>
  <c r="AI26" i="4"/>
  <c r="M42" i="4"/>
  <c r="W43" i="4"/>
  <c r="N43" i="4"/>
  <c r="O43" i="4"/>
  <c r="X43" i="4"/>
  <c r="AK43" i="4"/>
  <c r="S52" i="4"/>
  <c r="X28" i="4"/>
  <c r="AK28" i="4"/>
  <c r="X36" i="4"/>
  <c r="O36" i="4"/>
  <c r="AA36" i="4"/>
  <c r="I52" i="4"/>
  <c r="AH52" i="4"/>
  <c r="AI52" i="4"/>
  <c r="AA33" i="4"/>
  <c r="AN26" i="4"/>
  <c r="AT43" i="4"/>
  <c r="AN28" i="4"/>
  <c r="AX52" i="4"/>
  <c r="BF38" i="4"/>
  <c r="AP38" i="4"/>
  <c r="AM38" i="4"/>
  <c r="BC38" i="4"/>
  <c r="AZ38" i="4"/>
  <c r="AO38" i="4"/>
  <c r="Q38" i="4"/>
  <c r="L38" i="4"/>
  <c r="AT38" i="4"/>
  <c r="AQ38" i="4"/>
  <c r="AN38" i="4"/>
  <c r="BD38" i="4"/>
  <c r="BE38" i="4"/>
  <c r="BF54" i="4"/>
  <c r="AM54" i="4"/>
  <c r="BC54" i="4"/>
  <c r="AZ54" i="4"/>
  <c r="AW54" i="4"/>
  <c r="AP54" i="4"/>
  <c r="S54" i="4"/>
  <c r="K54" i="4"/>
  <c r="AQ54" i="4"/>
  <c r="AN54" i="4"/>
  <c r="BD54" i="4"/>
  <c r="BA54" i="4"/>
  <c r="AT54" i="4"/>
  <c r="J54" i="4"/>
  <c r="BF29" i="4"/>
  <c r="AP29" i="4"/>
  <c r="AM29" i="4"/>
  <c r="BC29" i="4"/>
  <c r="AZ29" i="4"/>
  <c r="BE29" i="4"/>
  <c r="AT29" i="4"/>
  <c r="AQ29" i="4"/>
  <c r="AN29" i="4"/>
  <c r="BD29" i="4"/>
  <c r="AS29" i="4"/>
  <c r="BF31" i="4"/>
  <c r="AB31" i="4"/>
  <c r="AX31" i="4"/>
  <c r="AU31" i="4"/>
  <c r="AR31" i="4"/>
  <c r="AS31" i="4"/>
  <c r="BE31" i="4"/>
  <c r="O31" i="4"/>
  <c r="Q31" i="4"/>
  <c r="AK31" i="4"/>
  <c r="X31" i="4"/>
  <c r="W31" i="4"/>
  <c r="U31" i="4"/>
  <c r="AL31" i="4"/>
  <c r="BB31" i="4"/>
  <c r="AY31" i="4"/>
  <c r="AV31" i="4"/>
  <c r="AW31" i="4"/>
  <c r="J31" i="4"/>
  <c r="P31" i="4"/>
  <c r="L31" i="4"/>
  <c r="BF47" i="4"/>
  <c r="BC47" i="4"/>
  <c r="AA47" i="4"/>
  <c r="AW47" i="4"/>
  <c r="AZ47" i="4"/>
  <c r="T47" i="4"/>
  <c r="BF32" i="4"/>
  <c r="AX32" i="4"/>
  <c r="BA32" i="4"/>
  <c r="AF32" i="4"/>
  <c r="H32" i="4"/>
  <c r="AU32" i="4"/>
  <c r="AJ32" i="4"/>
  <c r="AC32" i="4"/>
  <c r="BF37" i="4"/>
  <c r="AL37" i="4"/>
  <c r="BB37" i="4"/>
  <c r="AY37" i="4"/>
  <c r="AV37" i="4"/>
  <c r="AO37" i="4"/>
  <c r="AJ37" i="4"/>
  <c r="AB37" i="4"/>
  <c r="T37" i="4"/>
  <c r="U37" i="4"/>
  <c r="R37" i="4"/>
  <c r="K37" i="4"/>
  <c r="AP37" i="4"/>
  <c r="AM37" i="4"/>
  <c r="BC37" i="4"/>
  <c r="AZ37" i="4"/>
  <c r="BE37" i="4"/>
  <c r="AC37" i="4"/>
  <c r="AD37" i="4"/>
  <c r="AK37" i="4"/>
  <c r="W37" i="4"/>
  <c r="AA37" i="4"/>
  <c r="AG37" i="4"/>
  <c r="P37" i="4"/>
  <c r="BE42" i="4"/>
  <c r="AN42" i="4"/>
  <c r="BF26" i="4"/>
  <c r="AL26" i="4"/>
  <c r="AQ26" i="4"/>
  <c r="AR26" i="4"/>
  <c r="BA26" i="4"/>
  <c r="AT26" i="4"/>
  <c r="AU26" i="4"/>
  <c r="AV26" i="4"/>
  <c r="BE26" i="4"/>
  <c r="S26" i="4"/>
  <c r="AM36" i="4"/>
  <c r="AZ36" i="4"/>
  <c r="AB36" i="4"/>
  <c r="Z36" i="4"/>
  <c r="AC36" i="4"/>
  <c r="W36" i="4"/>
  <c r="P36" i="4"/>
  <c r="N36" i="4"/>
  <c r="BF36" i="4"/>
  <c r="AL36" i="4"/>
  <c r="AY36" i="4"/>
  <c r="BE36" i="4"/>
  <c r="K36" i="4"/>
  <c r="AE36" i="4"/>
  <c r="V36" i="4"/>
  <c r="U36" i="4"/>
  <c r="J36" i="4"/>
  <c r="S36" i="4"/>
  <c r="L36" i="4"/>
  <c r="T36" i="4"/>
  <c r="I26" i="4"/>
  <c r="AJ26" i="4"/>
  <c r="U26" i="4"/>
  <c r="V26" i="4"/>
  <c r="AB26" i="4"/>
  <c r="AG26" i="4"/>
  <c r="Y42" i="4"/>
  <c r="M26" i="4"/>
  <c r="R36" i="4"/>
  <c r="R26" i="4"/>
  <c r="AD36" i="4"/>
  <c r="AJ36" i="4"/>
  <c r="AK36" i="4"/>
  <c r="T52" i="4"/>
  <c r="W52" i="4"/>
  <c r="AF52" i="4"/>
  <c r="M33" i="4"/>
  <c r="Y43" i="4"/>
  <c r="AW26" i="4"/>
  <c r="BB26" i="4"/>
  <c r="AN43" i="4"/>
  <c r="V43" i="4"/>
  <c r="AV36" i="4"/>
  <c r="AN52" i="4"/>
  <c r="AO52" i="4"/>
  <c r="N47" i="4"/>
  <c r="L30" i="4"/>
  <c r="H30" i="4"/>
  <c r="V30" i="4"/>
  <c r="AE30" i="4"/>
  <c r="AB30" i="4"/>
  <c r="AI30" i="4"/>
  <c r="P46" i="4"/>
  <c r="L46" i="4"/>
  <c r="T46" i="4"/>
  <c r="X46" i="4"/>
  <c r="AH46" i="4"/>
  <c r="AF46" i="4"/>
  <c r="AC46" i="4"/>
  <c r="L35" i="4"/>
  <c r="AE35" i="4"/>
  <c r="X35" i="4"/>
  <c r="AJ35" i="4"/>
  <c r="AA35" i="4"/>
  <c r="AH35" i="4"/>
  <c r="K47" i="4"/>
  <c r="AF47" i="4"/>
  <c r="AB47" i="4"/>
  <c r="AI47" i="4"/>
  <c r="AE47" i="4"/>
  <c r="R46" i="4"/>
  <c r="R32" i="4"/>
  <c r="O47" i="4"/>
  <c r="Q32" i="4"/>
  <c r="T32" i="4"/>
  <c r="K32" i="4"/>
  <c r="AG32" i="4"/>
  <c r="AE32" i="4"/>
  <c r="K33" i="4"/>
  <c r="U33" i="4"/>
  <c r="H33" i="4"/>
  <c r="T33" i="4"/>
  <c r="X33" i="4"/>
  <c r="AE33" i="4"/>
  <c r="V33" i="4"/>
  <c r="N41" i="4"/>
  <c r="T41" i="4"/>
  <c r="AD41" i="4"/>
  <c r="AH41" i="4"/>
  <c r="J47" i="4"/>
  <c r="O35" i="4"/>
  <c r="BA30" i="4"/>
  <c r="AV30" i="4"/>
  <c r="AY30" i="4"/>
  <c r="BB30" i="4"/>
  <c r="AL30" i="4"/>
  <c r="BD46" i="4"/>
  <c r="AN46" i="4"/>
  <c r="AQ46" i="4"/>
  <c r="AT46" i="4"/>
  <c r="BA46" i="4"/>
  <c r="N46" i="4"/>
  <c r="BA35" i="4"/>
  <c r="BC35" i="4"/>
  <c r="AP35" i="4"/>
  <c r="AV47" i="4"/>
  <c r="AY47" i="4"/>
  <c r="BB47" i="4"/>
  <c r="AL47" i="4"/>
  <c r="AS47" i="4"/>
  <c r="AW32" i="4"/>
  <c r="BD32" i="4"/>
  <c r="AN32" i="4"/>
  <c r="AQ32" i="4"/>
  <c r="AT32" i="4"/>
  <c r="BD33" i="4"/>
  <c r="AQ33" i="4"/>
  <c r="BD41" i="4"/>
  <c r="BA41" i="4"/>
  <c r="BF35" i="4"/>
  <c r="H41" i="4"/>
  <c r="H47" i="4"/>
  <c r="Q35" i="4"/>
  <c r="S32" i="4"/>
  <c r="U35" i="4"/>
  <c r="AC35" i="4"/>
  <c r="S47" i="4"/>
  <c r="V47" i="4"/>
  <c r="AD47" i="4"/>
  <c r="Z47" i="4"/>
  <c r="Y32" i="4"/>
  <c r="M41" i="4"/>
  <c r="N30" i="4"/>
  <c r="Q47" i="4"/>
  <c r="J32" i="4"/>
  <c r="L32" i="4"/>
  <c r="W32" i="4"/>
  <c r="U32" i="4"/>
  <c r="AI32" i="4"/>
  <c r="Z32" i="4"/>
  <c r="Q33" i="4"/>
  <c r="O33" i="4"/>
  <c r="N33" i="4"/>
  <c r="Y33" i="4"/>
  <c r="AD33" i="4"/>
  <c r="Z33" i="4"/>
  <c r="AB33" i="4"/>
  <c r="J41" i="4"/>
  <c r="AI41" i="4"/>
  <c r="Z41" i="4"/>
  <c r="P30" i="4"/>
  <c r="AS30" i="4"/>
  <c r="AW30" i="4"/>
  <c r="AR30" i="4"/>
  <c r="AU30" i="4"/>
  <c r="AX30" i="4"/>
  <c r="J30" i="4"/>
  <c r="AZ46" i="4"/>
  <c r="BC46" i="4"/>
  <c r="AM46" i="4"/>
  <c r="AP46" i="4"/>
  <c r="AW46" i="4"/>
  <c r="AW35" i="4"/>
  <c r="AY35" i="4"/>
  <c r="AL35" i="4"/>
  <c r="AR47" i="4"/>
  <c r="AU47" i="4"/>
  <c r="AX47" i="4"/>
  <c r="BE47" i="4"/>
  <c r="AO47" i="4"/>
  <c r="AS32" i="4"/>
  <c r="AZ32" i="4"/>
  <c r="BC32" i="4"/>
  <c r="AM32" i="4"/>
  <c r="AP32" i="4"/>
  <c r="AW33" i="4"/>
  <c r="AR33" i="4"/>
  <c r="AX33" i="4"/>
  <c r="AR41" i="4"/>
  <c r="AO41" i="4"/>
  <c r="N32" i="4"/>
  <c r="V35" i="4"/>
  <c r="Z35" i="4"/>
  <c r="S35" i="4"/>
  <c r="AH47" i="4"/>
  <c r="I30" i="4"/>
  <c r="M35" i="4"/>
  <c r="R30" i="4"/>
  <c r="U30" i="4"/>
  <c r="AJ30" i="4"/>
  <c r="AA30" i="4"/>
  <c r="W30" i="4"/>
  <c r="O46" i="4"/>
  <c r="M46" i="4"/>
  <c r="V46" i="4"/>
  <c r="AK46" i="4"/>
  <c r="AE46" i="4"/>
  <c r="S46" i="4"/>
  <c r="J33" i="4"/>
  <c r="X32" i="4"/>
  <c r="M47" i="4"/>
  <c r="W35" i="4"/>
  <c r="T35" i="4"/>
  <c r="Y35" i="4"/>
  <c r="AI35" i="4"/>
  <c r="AG35" i="4"/>
  <c r="U47" i="4"/>
  <c r="W47" i="4"/>
  <c r="X47" i="4"/>
  <c r="AG47" i="4"/>
  <c r="AK47" i="4"/>
  <c r="T30" i="4"/>
  <c r="P33" i="4"/>
  <c r="P32" i="4"/>
  <c r="V32" i="4"/>
  <c r="AA32" i="4"/>
  <c r="AB32" i="4"/>
  <c r="AD32" i="4"/>
  <c r="AK32" i="4"/>
  <c r="L33" i="4"/>
  <c r="R33" i="4"/>
  <c r="I33" i="4"/>
  <c r="AG33" i="4"/>
  <c r="AK33" i="4"/>
  <c r="AF33" i="4"/>
  <c r="AH33" i="4"/>
  <c r="P41" i="4"/>
  <c r="S41" i="4"/>
  <c r="AF41" i="4"/>
  <c r="K30" i="4"/>
  <c r="P47" i="4"/>
  <c r="BE30" i="4"/>
  <c r="BD30" i="4"/>
  <c r="AN30" i="4"/>
  <c r="AQ30" i="4"/>
  <c r="AT30" i="4"/>
  <c r="AV46" i="4"/>
  <c r="AY46" i="4"/>
  <c r="BB46" i="4"/>
  <c r="AL46" i="4"/>
  <c r="AS46" i="4"/>
  <c r="AZ35" i="4"/>
  <c r="BD47" i="4"/>
  <c r="AN47" i="4"/>
  <c r="AQ47" i="4"/>
  <c r="AT47" i="4"/>
  <c r="BA47" i="4"/>
  <c r="L47" i="4"/>
  <c r="BE32" i="4"/>
  <c r="AV32" i="4"/>
  <c r="AY32" i="4"/>
  <c r="BB32" i="4"/>
  <c r="AL32" i="4"/>
  <c r="AS33" i="4"/>
  <c r="AN33" i="4"/>
  <c r="AS42" i="4"/>
  <c r="AL42" i="4"/>
  <c r="BB42" i="4"/>
  <c r="AY42" i="4"/>
  <c r="AV42" i="4"/>
  <c r="AO42" i="4"/>
  <c r="AP42" i="4"/>
  <c r="AQ42" i="4"/>
  <c r="AR42" i="4"/>
  <c r="P42" i="4"/>
  <c r="AF42" i="4"/>
  <c r="AJ42" i="4"/>
  <c r="V42" i="4"/>
  <c r="U42" i="4"/>
  <c r="S42" i="4"/>
  <c r="R42" i="4"/>
  <c r="I42" i="4"/>
  <c r="BF42" i="4"/>
  <c r="AW42" i="4"/>
  <c r="AT42" i="4"/>
  <c r="AU42" i="4"/>
  <c r="AZ42" i="4"/>
  <c r="AL27" i="4"/>
  <c r="BB27" i="4"/>
  <c r="AY27" i="4"/>
  <c r="AV27" i="4"/>
  <c r="AW27" i="4"/>
  <c r="AP27" i="4"/>
  <c r="AM27" i="4"/>
  <c r="BC27" i="4"/>
  <c r="AZ27" i="4"/>
  <c r="BA27" i="4"/>
  <c r="AT27" i="4"/>
  <c r="AN27" i="4"/>
  <c r="AO27" i="4"/>
  <c r="L27" i="4"/>
  <c r="AG27" i="4"/>
  <c r="AH27" i="4"/>
  <c r="AA27" i="4"/>
  <c r="Z27" i="4"/>
  <c r="V27" i="4"/>
  <c r="I27" i="4"/>
  <c r="P27" i="4"/>
  <c r="AX27" i="4"/>
  <c r="AR27" i="4"/>
  <c r="BE27" i="4"/>
  <c r="AD27" i="4"/>
  <c r="AB27" i="4"/>
  <c r="AF27" i="4"/>
  <c r="AE27" i="4"/>
  <c r="O27" i="4"/>
  <c r="AW51" i="4"/>
  <c r="AP51" i="4"/>
  <c r="AM51" i="4"/>
  <c r="BC51" i="4"/>
  <c r="AR51" i="4"/>
  <c r="H51" i="4"/>
  <c r="BA51" i="4"/>
  <c r="AT51" i="4"/>
  <c r="AQ51" i="4"/>
  <c r="AZ51" i="4"/>
  <c r="AV51" i="4"/>
  <c r="AL51" i="4"/>
  <c r="AY51" i="4"/>
  <c r="O51" i="4"/>
  <c r="AK51" i="4"/>
  <c r="Z51" i="4"/>
  <c r="AI51" i="4"/>
  <c r="AJ51" i="4"/>
  <c r="X51" i="4"/>
  <c r="Q51" i="4"/>
  <c r="R51" i="4"/>
  <c r="M51" i="4"/>
  <c r="BF51" i="4"/>
  <c r="AO51" i="4"/>
  <c r="AX51" i="4"/>
  <c r="AN51" i="4"/>
  <c r="N51" i="4"/>
  <c r="J51" i="4"/>
  <c r="AC51" i="4"/>
  <c r="AB51" i="4"/>
  <c r="AH51" i="4"/>
  <c r="Y51" i="4"/>
  <c r="AE51" i="4"/>
  <c r="T51" i="4"/>
  <c r="I51" i="4"/>
  <c r="J27" i="4"/>
  <c r="AB42" i="4"/>
  <c r="W42" i="4"/>
  <c r="S27" i="4"/>
  <c r="AK27" i="4"/>
  <c r="AF51" i="4"/>
  <c r="M27" i="4"/>
  <c r="Q27" i="4"/>
  <c r="BC42" i="4"/>
  <c r="BA42" i="4"/>
  <c r="BD27" i="4"/>
  <c r="BD51" i="4"/>
  <c r="AS51" i="4"/>
  <c r="BF27" i="4"/>
  <c r="Q42" i="4"/>
  <c r="T42" i="4"/>
  <c r="AG42" i="4"/>
  <c r="AI42" i="4"/>
  <c r="AC42" i="4"/>
  <c r="W27" i="4"/>
  <c r="U27" i="4"/>
  <c r="AC27" i="4"/>
  <c r="U51" i="4"/>
  <c r="AA51" i="4"/>
  <c r="N42" i="4"/>
  <c r="R27" i="4"/>
  <c r="K42" i="4"/>
  <c r="P51" i="4"/>
  <c r="T27" i="4"/>
  <c r="AM42" i="4"/>
  <c r="J42" i="4"/>
  <c r="AU27" i="4"/>
  <c r="AU51" i="4"/>
  <c r="J50" i="4"/>
  <c r="BA50" i="4"/>
  <c r="AT50" i="4"/>
  <c r="AQ50" i="4"/>
  <c r="AN50" i="4"/>
  <c r="AZ50" i="4"/>
  <c r="AS50" i="4"/>
  <c r="AP50" i="4"/>
  <c r="AU50" i="4"/>
  <c r="AR50" i="4"/>
  <c r="AI50" i="4"/>
  <c r="T50" i="4"/>
  <c r="V50" i="4"/>
  <c r="W50" i="4"/>
  <c r="I50" i="4"/>
  <c r="R50" i="4"/>
  <c r="AG50" i="4"/>
  <c r="AA50" i="4"/>
  <c r="U50" i="4"/>
  <c r="N50" i="4"/>
  <c r="AW50" i="4"/>
  <c r="AX50" i="4"/>
  <c r="AY50" i="4"/>
  <c r="AV50" i="4"/>
  <c r="O50" i="4"/>
  <c r="Y50" i="4"/>
  <c r="S50" i="4"/>
  <c r="AS41" i="4"/>
  <c r="AL41" i="4"/>
  <c r="BB41" i="4"/>
  <c r="AY41" i="4"/>
  <c r="AV41" i="4"/>
  <c r="AW41" i="4"/>
  <c r="AP41" i="4"/>
  <c r="AM41" i="4"/>
  <c r="BC41" i="4"/>
  <c r="AZ41" i="4"/>
  <c r="BE41" i="4"/>
  <c r="AU41" i="4"/>
  <c r="V41" i="4"/>
  <c r="AE41" i="4"/>
  <c r="Y41" i="4"/>
  <c r="X41" i="4"/>
  <c r="L41" i="4"/>
  <c r="O41" i="4"/>
  <c r="BF41" i="4"/>
  <c r="AT41" i="4"/>
  <c r="AN41" i="4"/>
  <c r="AC41" i="4"/>
  <c r="AA41" i="4"/>
  <c r="AJ41" i="4"/>
  <c r="U41" i="4"/>
  <c r="AK41" i="4"/>
  <c r="Q41" i="4"/>
  <c r="I41" i="4"/>
  <c r="AL28" i="4"/>
  <c r="BB28" i="4"/>
  <c r="AY28" i="4"/>
  <c r="AV28" i="4"/>
  <c r="BE28" i="4"/>
  <c r="AP28" i="4"/>
  <c r="AM28" i="4"/>
  <c r="BC28" i="4"/>
  <c r="AZ28" i="4"/>
  <c r="AS28" i="4"/>
  <c r="AQ28" i="4"/>
  <c r="BD28" i="4"/>
  <c r="AB28" i="4"/>
  <c r="Z28" i="4"/>
  <c r="AI28" i="4"/>
  <c r="AC28" i="4"/>
  <c r="T28" i="4"/>
  <c r="W28" i="4"/>
  <c r="J28" i="4"/>
  <c r="P28" i="4"/>
  <c r="AU28" i="4"/>
  <c r="AO28" i="4"/>
  <c r="K28" i="4"/>
  <c r="AE28" i="4"/>
  <c r="AG28" i="4"/>
  <c r="U28" i="4"/>
  <c r="H28" i="4"/>
  <c r="L28" i="4"/>
  <c r="AS45" i="4"/>
  <c r="AL45" i="4"/>
  <c r="BB45" i="4"/>
  <c r="AY45" i="4"/>
  <c r="AV45" i="4"/>
  <c r="AW45" i="4"/>
  <c r="AP45" i="4"/>
  <c r="AM45" i="4"/>
  <c r="BC45" i="4"/>
  <c r="AZ45" i="4"/>
  <c r="AO45" i="4"/>
  <c r="AX45" i="4"/>
  <c r="AR45" i="4"/>
  <c r="AJ45" i="4"/>
  <c r="AB45" i="4"/>
  <c r="V45" i="4"/>
  <c r="U45" i="4"/>
  <c r="Y45" i="4"/>
  <c r="M45" i="4"/>
  <c r="Q45" i="4"/>
  <c r="AC45" i="4"/>
  <c r="AD45" i="4"/>
  <c r="AK45" i="4"/>
  <c r="X45" i="4"/>
  <c r="I45" i="4"/>
  <c r="BF45" i="4"/>
  <c r="BA45" i="4"/>
  <c r="AQ45" i="4"/>
  <c r="BD45" i="4"/>
  <c r="AG45" i="4"/>
  <c r="R45" i="4"/>
  <c r="H42" i="4"/>
  <c r="Z42" i="4"/>
  <c r="AJ27" i="4"/>
  <c r="S51" i="4"/>
  <c r="L42" i="4"/>
  <c r="X42" i="4"/>
  <c r="AH42" i="4"/>
  <c r="AD42" i="4"/>
  <c r="AA42" i="4"/>
  <c r="N27" i="4"/>
  <c r="X27" i="4"/>
  <c r="Y27" i="4"/>
  <c r="L51" i="4"/>
  <c r="V51" i="4"/>
  <c r="AD51" i="4"/>
  <c r="BD42" i="4"/>
  <c r="AX42" i="4"/>
  <c r="AQ27" i="4"/>
  <c r="BB51" i="4"/>
  <c r="BF50" i="4"/>
  <c r="BF28" i="4"/>
  <c r="M34" i="4"/>
  <c r="AX34" i="4"/>
  <c r="AU34" i="4"/>
  <c r="AR34" i="4"/>
  <c r="AW34" i="4"/>
  <c r="AS34" i="4"/>
  <c r="AW52" i="4"/>
  <c r="AP52" i="4"/>
  <c r="AQ52" i="4"/>
  <c r="BD52" i="4"/>
  <c r="AR52" i="4"/>
  <c r="R52" i="4"/>
  <c r="BA52" i="4"/>
  <c r="AT52" i="4"/>
  <c r="AU52" i="4"/>
  <c r="AZ52" i="4"/>
  <c r="BC52" i="4"/>
  <c r="H52" i="4"/>
  <c r="AO43" i="4"/>
  <c r="BE43" i="4"/>
  <c r="AX43" i="4"/>
  <c r="AU43" i="4"/>
  <c r="AR43" i="4"/>
  <c r="AS43" i="4"/>
  <c r="AL43" i="4"/>
  <c r="BB43" i="4"/>
  <c r="AY43" i="4"/>
  <c r="AV43" i="4"/>
  <c r="AL33" i="4"/>
  <c r="BB33" i="4"/>
  <c r="AY33" i="4"/>
  <c r="AV33" i="4"/>
  <c r="AO33" i="4"/>
  <c r="AP33" i="4"/>
  <c r="AM33" i="4"/>
  <c r="BC33" i="4"/>
  <c r="AZ33" i="4"/>
  <c r="BE33" i="4"/>
  <c r="AP26" i="4"/>
  <c r="AM26" i="4"/>
  <c r="BC26" i="4"/>
  <c r="AZ26" i="4"/>
  <c r="AO26" i="4"/>
  <c r="X26" i="4"/>
  <c r="BF34" i="4"/>
  <c r="AT36" i="4"/>
  <c r="AQ36" i="4"/>
  <c r="AN36" i="4"/>
  <c r="BD36" i="4"/>
  <c r="AW36" i="4"/>
  <c r="M36" i="4"/>
  <c r="AX36" i="4"/>
  <c r="AU36" i="4"/>
  <c r="AR36" i="4"/>
  <c r="AO36" i="4"/>
  <c r="BA36" i="4"/>
  <c r="BF52" i="4"/>
  <c r="AT35" i="4"/>
  <c r="AQ35" i="4"/>
  <c r="AN35" i="4"/>
  <c r="BD35" i="4"/>
  <c r="AO35" i="4"/>
  <c r="P35" i="4"/>
  <c r="AX35" i="4"/>
  <c r="AU35" i="4"/>
  <c r="AR35" i="4"/>
  <c r="AS35" i="4"/>
  <c r="BE35" i="4"/>
  <c r="I35" i="4"/>
  <c r="N35" i="4"/>
  <c r="BF43" i="4"/>
  <c r="S40" i="4"/>
  <c r="AM40" i="4"/>
  <c r="AR40" i="4"/>
  <c r="AO40" i="4"/>
  <c r="BA40" i="4"/>
  <c r="BC40" i="4"/>
  <c r="AL40" i="4"/>
  <c r="AQ40" i="4"/>
  <c r="AV40" i="4"/>
  <c r="AY40" i="4"/>
  <c r="AW40" i="4"/>
  <c r="BF33" i="4"/>
  <c r="V25" i="4"/>
  <c r="AE25" i="4"/>
  <c r="M25" i="4"/>
  <c r="AA25" i="4"/>
  <c r="P25" i="4"/>
  <c r="W25" i="4"/>
  <c r="AG25" i="4"/>
  <c r="AD25" i="4"/>
  <c r="Q25" i="4"/>
  <c r="N25" i="4"/>
  <c r="U25" i="4"/>
  <c r="AC25" i="4"/>
  <c r="S25" i="4"/>
  <c r="O25" i="4"/>
  <c r="X25" i="4"/>
  <c r="H25" i="4"/>
  <c r="J25" i="4"/>
  <c r="T25" i="4"/>
  <c r="Z25" i="4"/>
  <c r="AB25" i="4"/>
  <c r="L25" i="4"/>
  <c r="AK25" i="4"/>
  <c r="Y25" i="4"/>
  <c r="AF25" i="4"/>
  <c r="AH25" i="4"/>
  <c r="I25" i="4"/>
  <c r="R25" i="4"/>
  <c r="AW25" i="4"/>
  <c r="BA25" i="4"/>
  <c r="BD25" i="4"/>
  <c r="BC25" i="4"/>
  <c r="AM25" i="4"/>
  <c r="AN25" i="4"/>
  <c r="AX25" i="4"/>
  <c r="AS25" i="4"/>
  <c r="AZ25" i="4"/>
  <c r="AU25" i="4"/>
  <c r="AT25" i="4"/>
  <c r="BE25" i="4"/>
  <c r="AR25" i="4"/>
  <c r="AQ25" i="4"/>
  <c r="AP25" i="4"/>
  <c r="K25" i="4"/>
  <c r="AO25" i="4"/>
  <c r="AV25" i="4"/>
  <c r="AY25" i="4"/>
  <c r="BB25" i="4"/>
  <c r="AL25" i="4"/>
  <c r="S9" i="1"/>
  <c r="W9" i="1"/>
  <c r="AA9" i="1"/>
  <c r="AE9" i="1"/>
  <c r="AI9" i="1"/>
  <c r="AM9" i="1"/>
  <c r="AQ9" i="1"/>
  <c r="AU9" i="1"/>
  <c r="P9" i="1"/>
  <c r="T9" i="1"/>
  <c r="X9" i="1"/>
  <c r="AB9" i="1"/>
  <c r="AF9" i="1"/>
  <c r="AJ9" i="1"/>
  <c r="AN9" i="1"/>
  <c r="AR9" i="1"/>
  <c r="AV9" i="1"/>
  <c r="Q9" i="1"/>
  <c r="O20" i="1" s="1"/>
  <c r="U9" i="1"/>
  <c r="Y9" i="1"/>
  <c r="AC9" i="1"/>
  <c r="AG9" i="1"/>
  <c r="AK9" i="1"/>
  <c r="AO9" i="1"/>
  <c r="AS9" i="1"/>
  <c r="AW9" i="1"/>
  <c r="R9" i="1"/>
  <c r="V9" i="1"/>
  <c r="Z9" i="1"/>
  <c r="AD9" i="1"/>
  <c r="AH9" i="1"/>
  <c r="AL9" i="1"/>
  <c r="AP9" i="1"/>
  <c r="AT9" i="1"/>
  <c r="O13" i="1" l="1"/>
  <c r="O17" i="1"/>
  <c r="O21" i="1"/>
  <c r="O14" i="1"/>
  <c r="O22" i="1"/>
  <c r="O18" i="1"/>
  <c r="O15" i="1"/>
  <c r="O19" i="1"/>
  <c r="O23" i="1"/>
  <c r="O12" i="1"/>
  <c r="O11" i="1"/>
  <c r="O16" i="1"/>
  <c r="AJ21" i="4"/>
  <c r="S21" i="4"/>
  <c r="AV21" i="4"/>
  <c r="P21" i="4"/>
  <c r="Q21" i="4"/>
  <c r="K21" i="4"/>
  <c r="V21" i="4"/>
  <c r="AI21" i="4"/>
  <c r="BF21" i="4"/>
  <c r="AY21" i="4"/>
  <c r="AP21" i="4"/>
  <c r="AT21" i="4"/>
  <c r="AX21" i="4"/>
  <c r="BD21" i="4"/>
  <c r="I21" i="4"/>
  <c r="AK21" i="4"/>
  <c r="T21" i="4"/>
  <c r="O21" i="4"/>
  <c r="N21" i="4"/>
  <c r="W21" i="4"/>
  <c r="AE21" i="4"/>
  <c r="AQ21" i="4"/>
  <c r="AU21" i="4"/>
  <c r="BA21" i="4"/>
  <c r="L21" i="4"/>
  <c r="AL21" i="4"/>
  <c r="AO21" i="4"/>
  <c r="AR21" i="4"/>
  <c r="AZ21" i="4"/>
  <c r="AM21" i="4"/>
  <c r="AW21" i="4"/>
  <c r="AF21" i="4"/>
  <c r="AB21" i="4"/>
  <c r="H21" i="4"/>
  <c r="AC21" i="4"/>
  <c r="AD21" i="4"/>
  <c r="AA21" i="4"/>
  <c r="AN21" i="4"/>
  <c r="AH21" i="4"/>
  <c r="J21" i="4"/>
  <c r="BB21" i="4"/>
  <c r="BE21" i="4"/>
  <c r="AS21" i="4"/>
  <c r="BC21" i="4"/>
  <c r="R21" i="4"/>
  <c r="Y21" i="4"/>
  <c r="Z21" i="4"/>
  <c r="X21" i="4"/>
  <c r="U21" i="4"/>
  <c r="AG21" i="4"/>
  <c r="M21" i="4"/>
  <c r="G15" i="4" l="1"/>
</calcChain>
</file>

<file path=xl/sharedStrings.xml><?xml version="1.0" encoding="utf-8"?>
<sst xmlns="http://schemas.openxmlformats.org/spreadsheetml/2006/main" count="194" uniqueCount="125">
  <si>
    <t>Bot</t>
  </si>
  <si>
    <t>Creator</t>
  </si>
  <si>
    <t>Basecoin</t>
  </si>
  <si>
    <t>Trade coins</t>
  </si>
  <si>
    <t>The power of Pi</t>
  </si>
  <si>
    <t>Roar of the Tiger</t>
  </si>
  <si>
    <t>Power of Pi Multi Coin 2</t>
  </si>
  <si>
    <t>LOra5</t>
  </si>
  <si>
    <t>Komorebi</t>
  </si>
  <si>
    <t>JoeDareDevil</t>
  </si>
  <si>
    <t>All you need</t>
  </si>
  <si>
    <t>Power of Pi Multi Coin 3</t>
  </si>
  <si>
    <t>Power of Pi Multi Coin 1</t>
  </si>
  <si>
    <t>Tops and Bottoms</t>
  </si>
  <si>
    <t>Ladies First</t>
  </si>
  <si>
    <t>Hirundo</t>
  </si>
  <si>
    <t>Himalaya</t>
  </si>
  <si>
    <t>BeetjeJuice</t>
  </si>
  <si>
    <t>Go2Moon</t>
  </si>
  <si>
    <t>Bob6</t>
  </si>
  <si>
    <t>Boosting Alpha BV</t>
  </si>
  <si>
    <t>The Noogieman</t>
  </si>
  <si>
    <t>BTC</t>
  </si>
  <si>
    <t>USDT</t>
  </si>
  <si>
    <t>ADA, EOS, NEO, IOTA, LINK</t>
  </si>
  <si>
    <t>NANO, ZEC, ZRX, MITH, ERD</t>
  </si>
  <si>
    <t>18 coins; e.g. LINK, QTUM, IOTA</t>
  </si>
  <si>
    <t>LTC</t>
  </si>
  <si>
    <t>Unknown</t>
  </si>
  <si>
    <t>ETH</t>
  </si>
  <si>
    <t>EOS, QTUM, NEO, BTC, LTC</t>
  </si>
  <si>
    <t>In portefeuille?</t>
  </si>
  <si>
    <t>Ja</t>
  </si>
  <si>
    <t>ETH, TRX, ADA, VET, TFUEL, THETA</t>
  </si>
  <si>
    <t>Backtesting rendement</t>
  </si>
  <si>
    <t>n/a</t>
  </si>
  <si>
    <t>Actie?</t>
  </si>
  <si>
    <t>Fasten Your Seatbelts</t>
  </si>
  <si>
    <t>Nee</t>
  </si>
  <si>
    <t>Return per 30 days</t>
  </si>
  <si>
    <t>Casino Royale</t>
  </si>
  <si>
    <t>Defi Strategy</t>
  </si>
  <si>
    <t>ADA, BNB, BT, ETH, LINK, XTZ</t>
  </si>
  <si>
    <t>BTC, LTC, ETH, ADA, XLM, EOS, NEO, ETC, IOTA</t>
  </si>
  <si>
    <t>BTC, ETH</t>
  </si>
  <si>
    <t>BNB, ADA</t>
  </si>
  <si>
    <t>DOGE</t>
  </si>
  <si>
    <t>ADA</t>
  </si>
  <si>
    <t>NANO</t>
  </si>
  <si>
    <t>BNB</t>
  </si>
  <si>
    <t>EOS</t>
  </si>
  <si>
    <t>LINK</t>
  </si>
  <si>
    <t>BCHAB</t>
  </si>
  <si>
    <t>OMG</t>
  </si>
  <si>
    <t>NEO</t>
  </si>
  <si>
    <t>IOTA</t>
  </si>
  <si>
    <t>MITH</t>
  </si>
  <si>
    <t>QTUM</t>
  </si>
  <si>
    <t>TRX</t>
  </si>
  <si>
    <t>VET</t>
  </si>
  <si>
    <t>TFUEL</t>
  </si>
  <si>
    <t>XLM</t>
  </si>
  <si>
    <t>ETC</t>
  </si>
  <si>
    <t>ICX</t>
  </si>
  <si>
    <t>ONT</t>
  </si>
  <si>
    <t>LEND</t>
  </si>
  <si>
    <t>MKR</t>
  </si>
  <si>
    <t>SNX</t>
  </si>
  <si>
    <t>COMP</t>
  </si>
  <si>
    <t>REN</t>
  </si>
  <si>
    <t>KNC</t>
  </si>
  <si>
    <t>BAND</t>
  </si>
  <si>
    <t>ERD</t>
  </si>
  <si>
    <t>DASH</t>
  </si>
  <si>
    <t>XTZ</t>
  </si>
  <si>
    <t>THETA</t>
  </si>
  <si>
    <t>Big Friendly</t>
  </si>
  <si>
    <t>Dr. Block 2</t>
  </si>
  <si>
    <t>BTC, ETH, XRP, LTC, BNB</t>
  </si>
  <si>
    <t>ICX, ONT, WAVES, QTUM, LINK</t>
  </si>
  <si>
    <t>Rave against the machine</t>
  </si>
  <si>
    <t>Invoer</t>
  </si>
  <si>
    <t>Huidige waarde portefeuille (in EUR)</t>
  </si>
  <si>
    <t>Datum</t>
  </si>
  <si>
    <t>Date format</t>
  </si>
  <si>
    <t>Days since start</t>
  </si>
  <si>
    <t>Rendement % jaarbasis en doorgerekend naar resultaat in euro's in looptijd</t>
  </si>
  <si>
    <r>
      <t xml:space="preserve">Annualized Return </t>
    </r>
    <r>
      <rPr>
        <sz val="8"/>
        <color theme="1"/>
        <rFont val="Calibri"/>
        <family val="2"/>
        <scheme val="minor"/>
      </rPr>
      <t>(rekening houdend met inlegmoment)</t>
    </r>
  </si>
  <si>
    <t>7 coins, BTC, ETH, EOS, XLM, ADA, ??</t>
  </si>
  <si>
    <r>
      <t xml:space="preserve">Coin KPI
</t>
    </r>
    <r>
      <rPr>
        <sz val="8"/>
        <color theme="1"/>
        <rFont val="Calibri"/>
        <family val="2"/>
        <scheme val="minor"/>
      </rPr>
      <t>(hoe hoger, hoe meer 'shared coins' met andere bots in portefeuille)</t>
    </r>
  </si>
  <si>
    <r>
      <t xml:space="preserve">ETH, BTC </t>
    </r>
    <r>
      <rPr>
        <sz val="8"/>
        <color theme="1"/>
        <rFont val="Calibri"/>
        <family val="2"/>
        <scheme val="minor"/>
      </rPr>
      <t>(hier neergezet omdat basecoin BTC is)</t>
    </r>
  </si>
  <si>
    <t>LINK, LEND, MKR, SNX, COMP, YFI, ZRX, REN, KNC, BAND, BTC</t>
  </si>
  <si>
    <t>Inleg 
(EUR)</t>
  </si>
  <si>
    <t>Voer invoervelden in. Dat zijn velden met oranje arcering</t>
  </si>
  <si>
    <r>
      <t xml:space="preserve">Inleg </t>
    </r>
    <r>
      <rPr>
        <b/>
        <sz val="8"/>
        <color theme="1"/>
        <rFont val="Calibri"/>
        <family val="2"/>
        <scheme val="minor"/>
      </rPr>
      <t>(EUR)</t>
    </r>
  </si>
  <si>
    <t xml:space="preserve"> Formule vergelijkt huidige waarde portefeuille met waardes op rij 16 en neemt eerste bedrag dat daar onderzit en laat bijbehorende percentage van rij 19 zien.</t>
  </si>
  <si>
    <r>
      <t xml:space="preserve">Rendement point-in-time </t>
    </r>
    <r>
      <rPr>
        <sz val="8"/>
        <color theme="1"/>
        <rFont val="Calibri"/>
        <family val="2"/>
        <scheme val="minor"/>
      </rPr>
      <t>(winst / inleg)</t>
    </r>
  </si>
  <si>
    <t>nee</t>
  </si>
  <si>
    <t>144 bijgestort 17 nov (rendement van 7% naar 2,75%)</t>
  </si>
  <si>
    <t>Start date</t>
  </si>
  <si>
    <t>Lifetime result crypto
30-11-2020</t>
  </si>
  <si>
    <t>CAGR forecast</t>
  </si>
  <si>
    <t>Crypto rendement
30-11-2020</t>
  </si>
  <si>
    <t>Nov 20 result</t>
  </si>
  <si>
    <r>
      <t xml:space="preserve">Voorlopig geen </t>
    </r>
    <r>
      <rPr>
        <sz val="8"/>
        <color theme="1"/>
        <rFont val="Calibri"/>
        <family val="2"/>
        <scheme val="minor"/>
      </rPr>
      <t>(Slaapt vooral, 1 flinke trade in begin met enorm %)</t>
    </r>
  </si>
  <si>
    <t>BNB, QTUM, VET, LINK, DASH, DOT, TRX, XLM</t>
  </si>
  <si>
    <t>DOT</t>
  </si>
  <si>
    <t>DOGE, BCHAB, DOT, OMG, VET</t>
  </si>
  <si>
    <t>5 dec bijgestort</t>
  </si>
  <si>
    <t>Indien je meer dan 80 momenten van inleg hebt, voeg dan rijen toe</t>
  </si>
  <si>
    <t>en kopieer de formules in kolommen D t/m BF door naar die rijen.</t>
  </si>
  <si>
    <t>Annualized return loopt standaard van 50 tot 100%, het kan natuurlijk zijn</t>
  </si>
  <si>
    <t>worden aangepast o.b.v. cel H25.</t>
  </si>
  <si>
    <t>dat je hoger zit. Pas in dat geval de 50% in cel H24 aan. De overige percentages</t>
  </si>
  <si>
    <t>Instructies</t>
  </si>
  <si>
    <t>From Boosting Alpha's montly overviews</t>
  </si>
  <si>
    <t>From BOT description in app and information by Bot Creators in Discord app</t>
  </si>
  <si>
    <t>Your personal data from the app</t>
  </si>
  <si>
    <t>Voorbeeld: Stel je hebt bot die in ETH en BTC handelt. En je hebt ETH in 3 bots zitten en BTC in 5 bots. Kolom O toont dat som van 3 en 5, dus 8.</t>
  </si>
  <si>
    <t>Gestopt 5 dec (min 20% sinds start …)</t>
  </si>
  <si>
    <t>Empty</t>
  </si>
  <si>
    <t>Vervolgens moeten deze coins ook voorkomen op regel 11 vanaf kolom P of verder. Zo niet, vervang dan in regel 11 een 'empty'  voor de afkorting van de ontbrekende coin.</t>
  </si>
  <si>
    <t>Deze sheet is startpunt om handmatig jouw BOT portefeuille te monitoren. Alle kolommen betreft handmatige input, behoudens de kolommen O t/m AW. Deze bevatten formules.</t>
  </si>
  <si>
    <t>Kolom O toont een 'Coin KPI'. Hoe hoger deze KPI, hoe vaker de coin voorkomt in je portefeuille. De KPI wordt als volgt berekend: per coin in de bot wordt hoe vaak je deze coin in je botsportefeuille  hebt zitten opgeteld.</t>
  </si>
  <si>
    <t>T.b.v. de Coin KPI dien je in kolom F de coins waarin een bot handelt in te voeren. In geval van non-USDT basecoin, voer dan de basecoin ook in in kolom F. Vul in kolom L in of je de bot in portefeuille hebt (Ja / Nee).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</si>
</sst>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yy"/>
    <numFmt numFmtId="165" formatCode="_ &quot;€&quot;\ * #,##0_ ;_ &quot;€&quot;\ * \-#,##0_ ;_ &quot;€&quot;\ * &quot;-&quot;??_ ;_ @_ "/>
    <numFmt numFmtId="166" formatCode="_ * #,##0_ ;_ * \-#,##0_ ;_ * &quot;-&quot;??_ ;_ @_ 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3" borderId="2" applyNumberFormat="0" applyAlignment="0" applyProtection="0"/>
    <xf numFmtId="0" fontId="6" fillId="4" borderId="2" applyNumberFormat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10" fontId="0" fillId="0" borderId="1" xfId="1" applyNumberFormat="1" applyFont="1" applyBorder="1"/>
    <xf numFmtId="0" fontId="0" fillId="0" borderId="1" xfId="0" applyFill="1" applyBorder="1"/>
    <xf numFmtId="164" fontId="0" fillId="0" borderId="1" xfId="0" applyNumberFormat="1" applyBorder="1" applyAlignment="1">
      <alignment horizontal="left"/>
    </xf>
    <xf numFmtId="10" fontId="0" fillId="0" borderId="1" xfId="1" applyNumberFormat="1" applyFont="1" applyFill="1" applyBorder="1"/>
    <xf numFmtId="10" fontId="4" fillId="0" borderId="1" xfId="1" applyNumberFormat="1" applyFont="1" applyFill="1" applyBorder="1"/>
    <xf numFmtId="166" fontId="6" fillId="4" borderId="2" xfId="2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0" fillId="0" borderId="0" xfId="0" applyBorder="1"/>
    <xf numFmtId="0" fontId="0" fillId="0" borderId="7" xfId="0" applyBorder="1"/>
    <xf numFmtId="0" fontId="9" fillId="0" borderId="0" xfId="0" applyFont="1" applyBorder="1"/>
    <xf numFmtId="0" fontId="0" fillId="0" borderId="8" xfId="0" applyBorder="1"/>
    <xf numFmtId="0" fontId="9" fillId="0" borderId="9" xfId="0" applyFont="1" applyBorder="1"/>
    <xf numFmtId="0" fontId="0" fillId="0" borderId="9" xfId="0" applyBorder="1"/>
    <xf numFmtId="0" fontId="0" fillId="0" borderId="10" xfId="0" applyBorder="1"/>
    <xf numFmtId="0" fontId="5" fillId="3" borderId="0" xfId="3" applyBorder="1"/>
    <xf numFmtId="0" fontId="9" fillId="0" borderId="7" xfId="0" applyFont="1" applyBorder="1"/>
    <xf numFmtId="0" fontId="9" fillId="0" borderId="10" xfId="0" applyFont="1" applyBorder="1"/>
    <xf numFmtId="9" fontId="6" fillId="4" borderId="2" xfId="4" applyNumberFormat="1" applyBorder="1"/>
    <xf numFmtId="0" fontId="10" fillId="0" borderId="0" xfId="0" applyFont="1" applyBorder="1"/>
    <xf numFmtId="0" fontId="5" fillId="3" borderId="2" xfId="3" applyBorder="1"/>
    <xf numFmtId="165" fontId="6" fillId="4" borderId="2" xfId="4" applyNumberFormat="1" applyBorder="1"/>
    <xf numFmtId="14" fontId="6" fillId="4" borderId="2" xfId="4" applyNumberFormat="1" applyBorder="1"/>
    <xf numFmtId="165" fontId="0" fillId="0" borderId="0" xfId="5" applyNumberFormat="1" applyFont="1" applyBorder="1"/>
    <xf numFmtId="9" fontId="11" fillId="3" borderId="2" xfId="3" applyNumberFormat="1" applyFont="1"/>
    <xf numFmtId="9" fontId="6" fillId="4" borderId="2" xfId="4" applyNumberFormat="1" applyFont="1"/>
    <xf numFmtId="9" fontId="0" fillId="0" borderId="0" xfId="0" applyNumberFormat="1" applyBorder="1"/>
    <xf numFmtId="14" fontId="0" fillId="0" borderId="1" xfId="0" applyNumberFormat="1" applyBorder="1"/>
    <xf numFmtId="43" fontId="0" fillId="0" borderId="0" xfId="2" applyFont="1"/>
    <xf numFmtId="167" fontId="0" fillId="0" borderId="1" xfId="1" applyNumberFormat="1" applyFont="1" applyBorder="1"/>
    <xf numFmtId="0" fontId="2" fillId="0" borderId="0" xfId="0" applyFont="1"/>
    <xf numFmtId="10" fontId="0" fillId="0" borderId="11" xfId="1" applyNumberFormat="1" applyFont="1" applyBorder="1"/>
    <xf numFmtId="167" fontId="0" fillId="0" borderId="11" xfId="1" applyNumberFormat="1" applyFont="1" applyBorder="1"/>
    <xf numFmtId="0" fontId="12" fillId="0" borderId="3" xfId="0" applyFont="1" applyBorder="1"/>
    <xf numFmtId="14" fontId="0" fillId="2" borderId="8" xfId="0" applyNumberFormat="1" applyFill="1" applyBorder="1" applyAlignment="1">
      <alignment wrapText="1"/>
    </xf>
    <xf numFmtId="14" fontId="0" fillId="2" borderId="9" xfId="0" applyNumberFormat="1" applyFill="1" applyBorder="1" applyAlignment="1">
      <alignment wrapText="1"/>
    </xf>
    <xf numFmtId="14" fontId="0" fillId="2" borderId="10" xfId="0" applyNumberFormat="1" applyFill="1" applyBorder="1" applyAlignment="1">
      <alignment wrapText="1"/>
    </xf>
    <xf numFmtId="0" fontId="0" fillId="0" borderId="11" xfId="0" applyBorder="1"/>
    <xf numFmtId="14" fontId="0" fillId="0" borderId="11" xfId="0" applyNumberFormat="1" applyBorder="1"/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0" fillId="2" borderId="10" xfId="0" applyFill="1" applyBorder="1"/>
    <xf numFmtId="10" fontId="0" fillId="0" borderId="11" xfId="1" applyNumberFormat="1" applyFont="1" applyFill="1" applyBorder="1"/>
    <xf numFmtId="0" fontId="0" fillId="2" borderId="8" xfId="0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3" fillId="0" borderId="0" xfId="0" applyFont="1"/>
  </cellXfs>
  <cellStyles count="6">
    <cellStyle name="Calculation" xfId="4" builtinId="22"/>
    <cellStyle name="Comma" xfId="2" builtinId="3"/>
    <cellStyle name="Currency" xfId="5" builtinId="4"/>
    <cellStyle name="Input" xfId="3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C35"/>
  <sheetViews>
    <sheetView showGridLines="0" tabSelected="1" workbookViewId="0">
      <pane ySplit="10" topLeftCell="A11" activePane="bottomLeft" state="frozen"/>
      <selection pane="bottomLeft"/>
    </sheetView>
  </sheetViews>
  <sheetFormatPr defaultRowHeight="15" outlineLevelRow="1" outlineLevelCol="1" x14ac:dyDescent="0.25"/>
  <cols>
    <col min="1" max="1" width="22.42578125" bestFit="1" customWidth="1"/>
    <col min="2" max="2" width="17.42578125" customWidth="1" outlineLevel="1"/>
    <col min="3" max="3" width="14.42578125" customWidth="1" outlineLevel="1"/>
    <col min="4" max="4" width="9.140625" customWidth="1"/>
    <col min="5" max="5" width="11.85546875" bestFit="1" customWidth="1"/>
    <col min="6" max="6" width="41.85546875" customWidth="1"/>
    <col min="7" max="7" width="20.85546875" customWidth="1" outlineLevel="1"/>
    <col min="8" max="9" width="11.42578125" customWidth="1" outlineLevel="1"/>
    <col min="10" max="10" width="14.140625" customWidth="1" outlineLevel="1"/>
    <col min="11" max="11" width="20.42578125" customWidth="1"/>
    <col min="12" max="12" width="15" bestFit="1" customWidth="1"/>
    <col min="14" max="14" width="53.7109375" bestFit="1" customWidth="1"/>
    <col min="15" max="15" width="20" customWidth="1"/>
    <col min="16" max="55" width="5.7109375" customWidth="1" outlineLevel="1"/>
  </cols>
  <sheetData>
    <row r="2" spans="1:55" x14ac:dyDescent="0.25">
      <c r="A2" s="35" t="s">
        <v>114</v>
      </c>
    </row>
    <row r="3" spans="1:55" outlineLevel="1" x14ac:dyDescent="0.25">
      <c r="A3" s="54" t="s">
        <v>122</v>
      </c>
    </row>
    <row r="4" spans="1:55" outlineLevel="1" x14ac:dyDescent="0.25">
      <c r="A4" s="54" t="s">
        <v>123</v>
      </c>
    </row>
    <row r="5" spans="1:55" outlineLevel="1" x14ac:dyDescent="0.25">
      <c r="A5" s="54" t="s">
        <v>118</v>
      </c>
    </row>
    <row r="6" spans="1:55" outlineLevel="1" x14ac:dyDescent="0.25">
      <c r="A6" s="54" t="s">
        <v>124</v>
      </c>
    </row>
    <row r="7" spans="1:55" outlineLevel="1" x14ac:dyDescent="0.25">
      <c r="A7" s="54" t="s">
        <v>121</v>
      </c>
    </row>
    <row r="8" spans="1:55" ht="15.75" thickBot="1" x14ac:dyDescent="0.3"/>
    <row r="9" spans="1:55" x14ac:dyDescent="0.25">
      <c r="A9" s="38" t="s">
        <v>116</v>
      </c>
      <c r="B9" s="9"/>
      <c r="C9" s="9"/>
      <c r="D9" s="9"/>
      <c r="E9" s="9"/>
      <c r="F9" s="10"/>
      <c r="G9" s="38" t="s">
        <v>115</v>
      </c>
      <c r="H9" s="9"/>
      <c r="I9" s="9"/>
      <c r="J9" s="10"/>
      <c r="K9" s="38" t="s">
        <v>117</v>
      </c>
      <c r="L9" s="9"/>
      <c r="M9" s="9"/>
      <c r="N9" s="10"/>
      <c r="O9" s="8"/>
      <c r="P9" s="50">
        <f>SUM(P11:P58)</f>
        <v>8</v>
      </c>
      <c r="Q9" s="50">
        <f t="shared" ref="Q9:AW9" si="0">SUM(Q11:Q58)</f>
        <v>0</v>
      </c>
      <c r="R9" s="50">
        <f t="shared" si="0"/>
        <v>0</v>
      </c>
      <c r="S9" s="50">
        <f t="shared" si="0"/>
        <v>3</v>
      </c>
      <c r="T9" s="50">
        <f t="shared" si="0"/>
        <v>6</v>
      </c>
      <c r="U9" s="50">
        <f t="shared" si="0"/>
        <v>0</v>
      </c>
      <c r="V9" s="50">
        <f t="shared" si="0"/>
        <v>0</v>
      </c>
      <c r="W9" s="50">
        <f t="shared" si="0"/>
        <v>0</v>
      </c>
      <c r="X9" s="50">
        <f t="shared" si="0"/>
        <v>0</v>
      </c>
      <c r="Y9" s="50">
        <f t="shared" si="0"/>
        <v>5</v>
      </c>
      <c r="Z9" s="50">
        <f t="shared" si="0"/>
        <v>1</v>
      </c>
      <c r="AA9" s="50">
        <f t="shared" si="0"/>
        <v>3</v>
      </c>
      <c r="AB9" s="50">
        <f t="shared" si="0"/>
        <v>7</v>
      </c>
      <c r="AC9" s="50">
        <f t="shared" si="0"/>
        <v>1</v>
      </c>
      <c r="AD9" s="50">
        <f t="shared" si="0"/>
        <v>5</v>
      </c>
      <c r="AE9" s="50">
        <f t="shared" si="0"/>
        <v>0</v>
      </c>
      <c r="AF9" s="50">
        <f t="shared" si="0"/>
        <v>0</v>
      </c>
      <c r="AG9" s="50">
        <f t="shared" si="0"/>
        <v>4</v>
      </c>
      <c r="AH9" s="50">
        <f t="shared" si="0"/>
        <v>4</v>
      </c>
      <c r="AI9" s="50">
        <f t="shared" si="0"/>
        <v>1</v>
      </c>
      <c r="AJ9" s="50">
        <f t="shared" si="0"/>
        <v>0</v>
      </c>
      <c r="AK9" s="50">
        <f t="shared" si="0"/>
        <v>1</v>
      </c>
      <c r="AL9" s="50">
        <f t="shared" si="0"/>
        <v>4</v>
      </c>
      <c r="AM9" s="50">
        <f t="shared" si="0"/>
        <v>0</v>
      </c>
      <c r="AN9" s="50">
        <f t="shared" si="0"/>
        <v>1</v>
      </c>
      <c r="AO9" s="50">
        <f t="shared" si="0"/>
        <v>2</v>
      </c>
      <c r="AP9" s="50">
        <f t="shared" si="0"/>
        <v>0</v>
      </c>
      <c r="AQ9" s="50">
        <f t="shared" si="0"/>
        <v>0</v>
      </c>
      <c r="AR9" s="50">
        <f t="shared" si="0"/>
        <v>1</v>
      </c>
      <c r="AS9" s="50">
        <f t="shared" si="0"/>
        <v>1</v>
      </c>
      <c r="AT9" s="50">
        <f t="shared" si="0"/>
        <v>1</v>
      </c>
      <c r="AU9" s="50">
        <f t="shared" si="0"/>
        <v>1</v>
      </c>
      <c r="AV9" s="50">
        <f t="shared" si="0"/>
        <v>4</v>
      </c>
      <c r="AW9" s="51">
        <f t="shared" si="0"/>
        <v>1</v>
      </c>
      <c r="AX9" s="50">
        <f t="shared" ref="AX9:BC9" si="1">SUM(AX11:AX58)</f>
        <v>0</v>
      </c>
      <c r="AY9" s="50">
        <f t="shared" si="1"/>
        <v>0</v>
      </c>
      <c r="AZ9" s="50">
        <f t="shared" si="1"/>
        <v>0</v>
      </c>
      <c r="BA9" s="50">
        <f t="shared" si="1"/>
        <v>0</v>
      </c>
      <c r="BB9" s="50">
        <f t="shared" si="1"/>
        <v>0</v>
      </c>
      <c r="BC9" s="51">
        <f t="shared" si="1"/>
        <v>0</v>
      </c>
    </row>
    <row r="10" spans="1:55" ht="48" customHeight="1" thickBot="1" x14ac:dyDescent="0.3">
      <c r="A10" s="44" t="s">
        <v>0</v>
      </c>
      <c r="B10" s="45" t="s">
        <v>1</v>
      </c>
      <c r="C10" s="46" t="s">
        <v>34</v>
      </c>
      <c r="D10" s="45" t="s">
        <v>2</v>
      </c>
      <c r="E10" s="45" t="s">
        <v>99</v>
      </c>
      <c r="F10" s="47" t="s">
        <v>3</v>
      </c>
      <c r="G10" s="39" t="s">
        <v>100</v>
      </c>
      <c r="H10" s="40" t="s">
        <v>39</v>
      </c>
      <c r="I10" s="40" t="s">
        <v>101</v>
      </c>
      <c r="J10" s="41" t="s">
        <v>103</v>
      </c>
      <c r="K10" s="49" t="s">
        <v>102</v>
      </c>
      <c r="L10" s="45" t="s">
        <v>31</v>
      </c>
      <c r="M10" s="46" t="s">
        <v>92</v>
      </c>
      <c r="N10" s="47" t="s">
        <v>36</v>
      </c>
      <c r="O10" s="49" t="s">
        <v>89</v>
      </c>
      <c r="P10" s="52" t="s">
        <v>47</v>
      </c>
      <c r="Q10" s="52" t="s">
        <v>71</v>
      </c>
      <c r="R10" s="52" t="s">
        <v>52</v>
      </c>
      <c r="S10" s="52" t="s">
        <v>49</v>
      </c>
      <c r="T10" s="52" t="s">
        <v>22</v>
      </c>
      <c r="U10" s="52" t="s">
        <v>106</v>
      </c>
      <c r="V10" s="52" t="s">
        <v>68</v>
      </c>
      <c r="W10" s="52" t="s">
        <v>73</v>
      </c>
      <c r="X10" s="52" t="s">
        <v>46</v>
      </c>
      <c r="Y10" s="52" t="s">
        <v>50</v>
      </c>
      <c r="Z10" s="52" t="s">
        <v>72</v>
      </c>
      <c r="AA10" s="52" t="s">
        <v>62</v>
      </c>
      <c r="AB10" s="52" t="s">
        <v>29</v>
      </c>
      <c r="AC10" s="52" t="s">
        <v>63</v>
      </c>
      <c r="AD10" s="52" t="s">
        <v>55</v>
      </c>
      <c r="AE10" s="52" t="s">
        <v>70</v>
      </c>
      <c r="AF10" s="52" t="s">
        <v>65</v>
      </c>
      <c r="AG10" s="52" t="s">
        <v>51</v>
      </c>
      <c r="AH10" s="52" t="s">
        <v>27</v>
      </c>
      <c r="AI10" s="52" t="s">
        <v>56</v>
      </c>
      <c r="AJ10" s="52" t="s">
        <v>66</v>
      </c>
      <c r="AK10" s="52" t="s">
        <v>48</v>
      </c>
      <c r="AL10" s="52" t="s">
        <v>54</v>
      </c>
      <c r="AM10" s="52" t="s">
        <v>53</v>
      </c>
      <c r="AN10" s="52" t="s">
        <v>64</v>
      </c>
      <c r="AO10" s="52" t="s">
        <v>57</v>
      </c>
      <c r="AP10" s="52" t="s">
        <v>69</v>
      </c>
      <c r="AQ10" s="52" t="s">
        <v>67</v>
      </c>
      <c r="AR10" s="52" t="s">
        <v>60</v>
      </c>
      <c r="AS10" s="52" t="s">
        <v>75</v>
      </c>
      <c r="AT10" s="52" t="s">
        <v>58</v>
      </c>
      <c r="AU10" s="52" t="s">
        <v>59</v>
      </c>
      <c r="AV10" s="52" t="s">
        <v>61</v>
      </c>
      <c r="AW10" s="53" t="s">
        <v>74</v>
      </c>
      <c r="AX10" s="52" t="s">
        <v>120</v>
      </c>
      <c r="AY10" s="52" t="s">
        <v>120</v>
      </c>
      <c r="AZ10" s="52" t="s">
        <v>120</v>
      </c>
      <c r="BA10" s="52" t="s">
        <v>120</v>
      </c>
      <c r="BB10" s="52" t="s">
        <v>120</v>
      </c>
      <c r="BC10" s="53" t="s">
        <v>120</v>
      </c>
    </row>
    <row r="11" spans="1:55" x14ac:dyDescent="0.25">
      <c r="A11" s="42" t="s">
        <v>7</v>
      </c>
      <c r="B11" s="42" t="s">
        <v>20</v>
      </c>
      <c r="C11" s="36">
        <v>1.03</v>
      </c>
      <c r="D11" s="42" t="s">
        <v>23</v>
      </c>
      <c r="E11" s="43">
        <v>43943</v>
      </c>
      <c r="F11" s="42" t="s">
        <v>43</v>
      </c>
      <c r="G11" s="36">
        <v>0.5585</v>
      </c>
      <c r="H11" s="36">
        <f ca="1">((1+G11)^(30/(TODAY()-E11)))-1</f>
        <v>5.9852511244953721E-2</v>
      </c>
      <c r="I11" s="37">
        <f ca="1">(1+G11)^(365/(TODAY()-E11))-1</f>
        <v>1.028396116381685</v>
      </c>
      <c r="J11" s="36">
        <v>0.4627</v>
      </c>
      <c r="K11" s="48">
        <v>0.26079999999999998</v>
      </c>
      <c r="L11" s="42" t="s">
        <v>32</v>
      </c>
      <c r="M11" s="42">
        <v>50</v>
      </c>
      <c r="N11" s="42"/>
      <c r="O11" s="42">
        <f>IF(L11="Ja",
SUMPRODUCT(P11:BC11,P$9:BC$9),
"")</f>
        <v>46</v>
      </c>
      <c r="P11" s="42">
        <f>IF($L11="Ja",
IF(ISNUMBER(SEARCH(P$10,$F11)),1,""),
"")</f>
        <v>1</v>
      </c>
      <c r="Q11" s="42" t="str">
        <f>IF($L11="Ja",
IF(ISNUMBER(SEARCH(Q$10,$F11)),1,""),
"")</f>
        <v/>
      </c>
      <c r="R11" s="42" t="str">
        <f>IF($L11="Ja",
IF(ISNUMBER(SEARCH(R$10,$F11)),1,""),
"")</f>
        <v/>
      </c>
      <c r="S11" s="42" t="str">
        <f>IF($L11="Ja",
IF(ISNUMBER(SEARCH(S$10,$F11)),1,""),
"")</f>
        <v/>
      </c>
      <c r="T11" s="42">
        <f>IF($L11="Ja",
IF(ISNUMBER(SEARCH(T$10,$F11)),1,""),
"")</f>
        <v>1</v>
      </c>
      <c r="U11" s="42" t="str">
        <f>IF($L11="Ja",
IF(ISNUMBER(SEARCH(U$10,$F11)),1,""),
"")</f>
        <v/>
      </c>
      <c r="V11" s="42" t="str">
        <f>IF($L11="Ja",
IF(ISNUMBER(SEARCH(V$10,$F11)),1,""),
"")</f>
        <v/>
      </c>
      <c r="W11" s="42" t="str">
        <f>IF($L11="Ja",
IF(ISNUMBER(SEARCH(W$10,$F11)),1,""),
"")</f>
        <v/>
      </c>
      <c r="X11" s="42" t="str">
        <f>IF($L11="Ja",
IF(ISNUMBER(SEARCH(X$10,$F11)),1,""),
"")</f>
        <v/>
      </c>
      <c r="Y11" s="42">
        <f>IF($L11="Ja",
IF(ISNUMBER(SEARCH(Y$10,$F11)),1,""),
"")</f>
        <v>1</v>
      </c>
      <c r="Z11" s="42" t="str">
        <f>IF($L11="Ja",
IF(ISNUMBER(SEARCH(Z$10,$F11)),1,""),
"")</f>
        <v/>
      </c>
      <c r="AA11" s="42">
        <f>IF($L11="Ja",
IF(ISNUMBER(SEARCH(AA$10,$F11)),1,""),
"")</f>
        <v>1</v>
      </c>
      <c r="AB11" s="42">
        <f>IF($L11="Ja",
IF(ISNUMBER(SEARCH(AB$10,$F11)),1,""),
"")</f>
        <v>1</v>
      </c>
      <c r="AC11" s="42" t="str">
        <f>IF($L11="Ja",
IF(ISNUMBER(SEARCH(AC$10,$F11)),1,""),
"")</f>
        <v/>
      </c>
      <c r="AD11" s="42">
        <f>IF($L11="Ja",
IF(ISNUMBER(SEARCH(AD$10,$F11)),1,""),
"")</f>
        <v>1</v>
      </c>
      <c r="AE11" s="42" t="str">
        <f>IF($L11="Ja",
IF(ISNUMBER(SEARCH(AE$10,$F11)),1,""),
"")</f>
        <v/>
      </c>
      <c r="AF11" s="42" t="str">
        <f>IF($L11="Ja",
IF(ISNUMBER(SEARCH(AF$10,$F11)),1,""),
"")</f>
        <v/>
      </c>
      <c r="AG11" s="42" t="str">
        <f>IF($L11="Ja",
IF(ISNUMBER(SEARCH(AG$10,$F11)),1,""),
"")</f>
        <v/>
      </c>
      <c r="AH11" s="42">
        <f>IF($L11="Ja",
IF(ISNUMBER(SEARCH(AH$10,$F11)),1,""),
"")</f>
        <v>1</v>
      </c>
      <c r="AI11" s="42" t="str">
        <f>IF($L11="Ja",
IF(ISNUMBER(SEARCH(AI$10,$F11)),1,""),
"")</f>
        <v/>
      </c>
      <c r="AJ11" s="42" t="str">
        <f>IF($L11="Ja",
IF(ISNUMBER(SEARCH(AJ$10,$F11)),1,""),
"")</f>
        <v/>
      </c>
      <c r="AK11" s="42" t="str">
        <f>IF($L11="Ja",
IF(ISNUMBER(SEARCH(AK$10,$F11)),1,""),
"")</f>
        <v/>
      </c>
      <c r="AL11" s="42">
        <f>IF($L11="Ja",
IF(ISNUMBER(SEARCH(AL$10,$F11)),1,""),
"")</f>
        <v>1</v>
      </c>
      <c r="AM11" s="42" t="str">
        <f>IF($L11="Ja",
IF(ISNUMBER(SEARCH(AM$10,$F11)),1,""),
"")</f>
        <v/>
      </c>
      <c r="AN11" s="42" t="str">
        <f>IF($L11="Ja",
IF(ISNUMBER(SEARCH(AN$10,$F11)),1,""),
"")</f>
        <v/>
      </c>
      <c r="AO11" s="42" t="str">
        <f>IF($L11="Ja",
IF(ISNUMBER(SEARCH(AO$10,$F11)),1,""),
"")</f>
        <v/>
      </c>
      <c r="AP11" s="42" t="str">
        <f>IF($L11="Ja",
IF(ISNUMBER(SEARCH(AP$10,$F11)),1,""),
"")</f>
        <v/>
      </c>
      <c r="AQ11" s="42" t="str">
        <f>IF($L11="Ja",
IF(ISNUMBER(SEARCH(AQ$10,$F11)),1,""),
"")</f>
        <v/>
      </c>
      <c r="AR11" s="42" t="str">
        <f>IF($L11="Ja",
IF(ISNUMBER(SEARCH(AR$10,$F11)),1,""),
"")</f>
        <v/>
      </c>
      <c r="AS11" s="42" t="str">
        <f>IF($L11="Ja",
IF(ISNUMBER(SEARCH(AS$10,$F11)),1,""),
"")</f>
        <v/>
      </c>
      <c r="AT11" s="42" t="str">
        <f>IF($L11="Ja",
IF(ISNUMBER(SEARCH(AT$10,$F11)),1,""),
"")</f>
        <v/>
      </c>
      <c r="AU11" s="42" t="str">
        <f>IF($L11="Ja",
IF(ISNUMBER(SEARCH(AU$10,$F11)),1,""),
"")</f>
        <v/>
      </c>
      <c r="AV11" s="42">
        <f>IF($L11="Ja",
IF(ISNUMBER(SEARCH(AV$10,$F11)),1,""),
"")</f>
        <v>1</v>
      </c>
      <c r="AW11" s="42" t="str">
        <f>IF($L11="Ja",
IF(ISNUMBER(SEARCH(AW$10,$F11)),1,""),
"")</f>
        <v/>
      </c>
      <c r="AX11" s="42" t="str">
        <f>IF($L11="Ja",
IF(ISNUMBER(SEARCH(AX$10,$F11)),1,""),
"")</f>
        <v/>
      </c>
      <c r="AY11" s="42" t="str">
        <f>IF($L11="Ja",
IF(ISNUMBER(SEARCH(AY$10,$F11)),1,""),
"")</f>
        <v/>
      </c>
      <c r="AZ11" s="42" t="str">
        <f>IF($L11="Ja",
IF(ISNUMBER(SEARCH(AZ$10,$F11)),1,""),
"")</f>
        <v/>
      </c>
      <c r="BA11" s="42" t="str">
        <f>IF($L11="Ja",
IF(ISNUMBER(SEARCH(BA$10,$F11)),1,""),
"")</f>
        <v/>
      </c>
      <c r="BB11" s="42" t="str">
        <f>IF($L11="Ja",
IF(ISNUMBER(SEARCH(BB$10,$F11)),1,""),
"")</f>
        <v/>
      </c>
      <c r="BC11" s="42" t="str">
        <f>IF($L11="Ja",
IF(ISNUMBER(SEARCH(BC$10,$F11)),1,""),
"")</f>
        <v/>
      </c>
    </row>
    <row r="12" spans="1:55" x14ac:dyDescent="0.25">
      <c r="A12" s="1" t="s">
        <v>10</v>
      </c>
      <c r="B12" s="1" t="s">
        <v>20</v>
      </c>
      <c r="C12" s="2">
        <v>0.51</v>
      </c>
      <c r="D12" s="1" t="s">
        <v>23</v>
      </c>
      <c r="E12" s="32">
        <v>43871</v>
      </c>
      <c r="F12" s="1" t="s">
        <v>45</v>
      </c>
      <c r="G12" s="2">
        <v>0.82589999999999997</v>
      </c>
      <c r="H12" s="2">
        <f ca="1">((1+G12)^(30/(TODAY()-E12)))-1</f>
        <v>6.184427393837022E-2</v>
      </c>
      <c r="I12" s="34">
        <f ca="1">(1+G12)^(365/(TODAY()-E12))-1</f>
        <v>1.0752643459173856</v>
      </c>
      <c r="J12" s="2">
        <v>0.37880000000000003</v>
      </c>
      <c r="K12" s="5">
        <v>0.25540000000000002</v>
      </c>
      <c r="L12" s="1" t="s">
        <v>32</v>
      </c>
      <c r="M12" s="1">
        <v>107.5</v>
      </c>
      <c r="N12" s="1"/>
      <c r="O12" s="42">
        <f t="shared" ref="O12:O31" si="2">IF(L12="Ja",
SUMPRODUCT(P12:BC12,P$9:BC$9),
"")</f>
        <v>11</v>
      </c>
      <c r="P12" s="1">
        <f>IF($L12="Ja",
IF(ISNUMBER(SEARCH(P$10,$F12)),1,""),
"")</f>
        <v>1</v>
      </c>
      <c r="Q12" s="1" t="str">
        <f>IF($L12="Ja",
IF(ISNUMBER(SEARCH(Q$10,$F12)),1,""),
"")</f>
        <v/>
      </c>
      <c r="R12" s="1" t="str">
        <f>IF($L12="Ja",
IF(ISNUMBER(SEARCH(R$10,$F12)),1,""),
"")</f>
        <v/>
      </c>
      <c r="S12" s="1">
        <f>IF($L12="Ja",
IF(ISNUMBER(SEARCH(S$10,$F12)),1,""),
"")</f>
        <v>1</v>
      </c>
      <c r="T12" s="1" t="str">
        <f>IF($L12="Ja",
IF(ISNUMBER(SEARCH(T$10,$F12)),1,""),
"")</f>
        <v/>
      </c>
      <c r="U12" s="1" t="str">
        <f>IF($L12="Ja",
IF(ISNUMBER(SEARCH(U$10,$F12)),1,""),
"")</f>
        <v/>
      </c>
      <c r="V12" s="1" t="str">
        <f>IF($L12="Ja",
IF(ISNUMBER(SEARCH(V$10,$F12)),1,""),
"")</f>
        <v/>
      </c>
      <c r="W12" s="1" t="str">
        <f>IF($L12="Ja",
IF(ISNUMBER(SEARCH(W$10,$F12)),1,""),
"")</f>
        <v/>
      </c>
      <c r="X12" s="1" t="str">
        <f>IF($L12="Ja",
IF(ISNUMBER(SEARCH(X$10,$F12)),1,""),
"")</f>
        <v/>
      </c>
      <c r="Y12" s="1" t="str">
        <f>IF($L12="Ja",
IF(ISNUMBER(SEARCH(Y$10,$F12)),1,""),
"")</f>
        <v/>
      </c>
      <c r="Z12" s="1" t="str">
        <f>IF($L12="Ja",
IF(ISNUMBER(SEARCH(Z$10,$F12)),1,""),
"")</f>
        <v/>
      </c>
      <c r="AA12" s="1" t="str">
        <f>IF($L12="Ja",
IF(ISNUMBER(SEARCH(AA$10,$F12)),1,""),
"")</f>
        <v/>
      </c>
      <c r="AB12" s="1" t="str">
        <f>IF($L12="Ja",
IF(ISNUMBER(SEARCH(AB$10,$F12)),1,""),
"")</f>
        <v/>
      </c>
      <c r="AC12" s="1" t="str">
        <f>IF($L12="Ja",
IF(ISNUMBER(SEARCH(AC$10,$F12)),1,""),
"")</f>
        <v/>
      </c>
      <c r="AD12" s="1" t="str">
        <f>IF($L12="Ja",
IF(ISNUMBER(SEARCH(AD$10,$F12)),1,""),
"")</f>
        <v/>
      </c>
      <c r="AE12" s="1" t="str">
        <f>IF($L12="Ja",
IF(ISNUMBER(SEARCH(AE$10,$F12)),1,""),
"")</f>
        <v/>
      </c>
      <c r="AF12" s="1" t="str">
        <f>IF($L12="Ja",
IF(ISNUMBER(SEARCH(AF$10,$F12)),1,""),
"")</f>
        <v/>
      </c>
      <c r="AG12" s="1" t="str">
        <f>IF($L12="Ja",
IF(ISNUMBER(SEARCH(AG$10,$F12)),1,""),
"")</f>
        <v/>
      </c>
      <c r="AH12" s="1" t="str">
        <f>IF($L12="Ja",
IF(ISNUMBER(SEARCH(AH$10,$F12)),1,""),
"")</f>
        <v/>
      </c>
      <c r="AI12" s="1" t="str">
        <f>IF($L12="Ja",
IF(ISNUMBER(SEARCH(AI$10,$F12)),1,""),
"")</f>
        <v/>
      </c>
      <c r="AJ12" s="1" t="str">
        <f>IF($L12="Ja",
IF(ISNUMBER(SEARCH(AJ$10,$F12)),1,""),
"")</f>
        <v/>
      </c>
      <c r="AK12" s="1" t="str">
        <f>IF($L12="Ja",
IF(ISNUMBER(SEARCH(AK$10,$F12)),1,""),
"")</f>
        <v/>
      </c>
      <c r="AL12" s="1" t="str">
        <f>IF($L12="Ja",
IF(ISNUMBER(SEARCH(AL$10,$F12)),1,""),
"")</f>
        <v/>
      </c>
      <c r="AM12" s="1" t="str">
        <f>IF($L12="Ja",
IF(ISNUMBER(SEARCH(AM$10,$F12)),1,""),
"")</f>
        <v/>
      </c>
      <c r="AN12" s="1" t="str">
        <f>IF($L12="Ja",
IF(ISNUMBER(SEARCH(AN$10,$F12)),1,""),
"")</f>
        <v/>
      </c>
      <c r="AO12" s="1" t="str">
        <f>IF($L12="Ja",
IF(ISNUMBER(SEARCH(AO$10,$F12)),1,""),
"")</f>
        <v/>
      </c>
      <c r="AP12" s="1" t="str">
        <f>IF($L12="Ja",
IF(ISNUMBER(SEARCH(AP$10,$F12)),1,""),
"")</f>
        <v/>
      </c>
      <c r="AQ12" s="1" t="str">
        <f>IF($L12="Ja",
IF(ISNUMBER(SEARCH(AQ$10,$F12)),1,""),
"")</f>
        <v/>
      </c>
      <c r="AR12" s="1" t="str">
        <f>IF($L12="Ja",
IF(ISNUMBER(SEARCH(AR$10,$F12)),1,""),
"")</f>
        <v/>
      </c>
      <c r="AS12" s="1" t="str">
        <f>IF($L12="Ja",
IF(ISNUMBER(SEARCH(AS$10,$F12)),1,""),
"")</f>
        <v/>
      </c>
      <c r="AT12" s="1" t="str">
        <f>IF($L12="Ja",
IF(ISNUMBER(SEARCH(AT$10,$F12)),1,""),
"")</f>
        <v/>
      </c>
      <c r="AU12" s="1" t="str">
        <f>IF($L12="Ja",
IF(ISNUMBER(SEARCH(AU$10,$F12)),1,""),
"")</f>
        <v/>
      </c>
      <c r="AV12" s="1" t="str">
        <f>IF($L12="Ja",
IF(ISNUMBER(SEARCH(AV$10,$F12)),1,""),
"")</f>
        <v/>
      </c>
      <c r="AW12" s="1" t="str">
        <f>IF($L12="Ja",
IF(ISNUMBER(SEARCH(AW$10,$F12)),1,""),
"")</f>
        <v/>
      </c>
      <c r="AX12" s="1" t="str">
        <f>IF($L12="Ja",
IF(ISNUMBER(SEARCH(AX$10,$F12)),1,""),
"")</f>
        <v/>
      </c>
      <c r="AY12" s="1" t="str">
        <f>IF($L12="Ja",
IF(ISNUMBER(SEARCH(AY$10,$F12)),1,""),
"")</f>
        <v/>
      </c>
      <c r="AZ12" s="1" t="str">
        <f>IF($L12="Ja",
IF(ISNUMBER(SEARCH(AZ$10,$F12)),1,""),
"")</f>
        <v/>
      </c>
      <c r="BA12" s="1" t="str">
        <f>IF($L12="Ja",
IF(ISNUMBER(SEARCH(BA$10,$F12)),1,""),
"")</f>
        <v/>
      </c>
      <c r="BB12" s="1" t="str">
        <f>IF($L12="Ja",
IF(ISNUMBER(SEARCH(BB$10,$F12)),1,""),
"")</f>
        <v/>
      </c>
      <c r="BC12" s="1" t="str">
        <f>IF($L12="Ja",
IF(ISNUMBER(SEARCH(BC$10,$F12)),1,""),
"")</f>
        <v/>
      </c>
    </row>
    <row r="13" spans="1:55" x14ac:dyDescent="0.25">
      <c r="A13" s="1" t="s">
        <v>19</v>
      </c>
      <c r="B13" s="1" t="s">
        <v>20</v>
      </c>
      <c r="C13" s="2">
        <v>0.68</v>
      </c>
      <c r="D13" s="1" t="s">
        <v>23</v>
      </c>
      <c r="E13" s="32">
        <v>43943</v>
      </c>
      <c r="F13" s="3" t="s">
        <v>43</v>
      </c>
      <c r="G13" s="2">
        <v>0.64759999999999995</v>
      </c>
      <c r="H13" s="2">
        <f ca="1">((1+G13)^(30/(TODAY()-E13)))-1</f>
        <v>6.7599915057498183E-2</v>
      </c>
      <c r="I13" s="34">
        <f ca="1">(1+G13)^(365/(TODAY()-E13))-1</f>
        <v>1.2163437624389033</v>
      </c>
      <c r="J13" s="2">
        <v>0.52929999999999999</v>
      </c>
      <c r="K13" s="5">
        <v>0.24260000000000001</v>
      </c>
      <c r="L13" s="1" t="s">
        <v>32</v>
      </c>
      <c r="M13" s="1">
        <v>159.63999999999999</v>
      </c>
      <c r="N13" s="1" t="s">
        <v>108</v>
      </c>
      <c r="O13" s="42">
        <f t="shared" si="2"/>
        <v>46</v>
      </c>
      <c r="P13" s="1">
        <f>IF($L13="Ja",
IF(ISNUMBER(SEARCH(P$10,$F13)),1,""),
"")</f>
        <v>1</v>
      </c>
      <c r="Q13" s="1" t="str">
        <f>IF($L13="Ja",
IF(ISNUMBER(SEARCH(Q$10,$F13)),1,""),
"")</f>
        <v/>
      </c>
      <c r="R13" s="1" t="str">
        <f>IF($L13="Ja",
IF(ISNUMBER(SEARCH(R$10,$F13)),1,""),
"")</f>
        <v/>
      </c>
      <c r="S13" s="1" t="str">
        <f>IF($L13="Ja",
IF(ISNUMBER(SEARCH(S$10,$F13)),1,""),
"")</f>
        <v/>
      </c>
      <c r="T13" s="1">
        <f>IF($L13="Ja",
IF(ISNUMBER(SEARCH(T$10,$F13)),1,""),
"")</f>
        <v>1</v>
      </c>
      <c r="U13" s="1" t="str">
        <f>IF($L13="Ja",
IF(ISNUMBER(SEARCH(U$10,$F13)),1,""),
"")</f>
        <v/>
      </c>
      <c r="V13" s="1" t="str">
        <f>IF($L13="Ja",
IF(ISNUMBER(SEARCH(V$10,$F13)),1,""),
"")</f>
        <v/>
      </c>
      <c r="W13" s="1" t="str">
        <f>IF($L13="Ja",
IF(ISNUMBER(SEARCH(W$10,$F13)),1,""),
"")</f>
        <v/>
      </c>
      <c r="X13" s="1" t="str">
        <f>IF($L13="Ja",
IF(ISNUMBER(SEARCH(X$10,$F13)),1,""),
"")</f>
        <v/>
      </c>
      <c r="Y13" s="1">
        <f>IF($L13="Ja",
IF(ISNUMBER(SEARCH(Y$10,$F13)),1,""),
"")</f>
        <v>1</v>
      </c>
      <c r="Z13" s="1" t="str">
        <f>IF($L13="Ja",
IF(ISNUMBER(SEARCH(Z$10,$F13)),1,""),
"")</f>
        <v/>
      </c>
      <c r="AA13" s="1">
        <f>IF($L13="Ja",
IF(ISNUMBER(SEARCH(AA$10,$F13)),1,""),
"")</f>
        <v>1</v>
      </c>
      <c r="AB13" s="1">
        <f>IF($L13="Ja",
IF(ISNUMBER(SEARCH(AB$10,$F13)),1,""),
"")</f>
        <v>1</v>
      </c>
      <c r="AC13" s="1" t="str">
        <f>IF($L13="Ja",
IF(ISNUMBER(SEARCH(AC$10,$F13)),1,""),
"")</f>
        <v/>
      </c>
      <c r="AD13" s="1">
        <f>IF($L13="Ja",
IF(ISNUMBER(SEARCH(AD$10,$F13)),1,""),
"")</f>
        <v>1</v>
      </c>
      <c r="AE13" s="1" t="str">
        <f>IF($L13="Ja",
IF(ISNUMBER(SEARCH(AE$10,$F13)),1,""),
"")</f>
        <v/>
      </c>
      <c r="AF13" s="1" t="str">
        <f>IF($L13="Ja",
IF(ISNUMBER(SEARCH(AF$10,$F13)),1,""),
"")</f>
        <v/>
      </c>
      <c r="AG13" s="1" t="str">
        <f>IF($L13="Ja",
IF(ISNUMBER(SEARCH(AG$10,$F13)),1,""),
"")</f>
        <v/>
      </c>
      <c r="AH13" s="1">
        <f>IF($L13="Ja",
IF(ISNUMBER(SEARCH(AH$10,$F13)),1,""),
"")</f>
        <v>1</v>
      </c>
      <c r="AI13" s="1" t="str">
        <f>IF($L13="Ja",
IF(ISNUMBER(SEARCH(AI$10,$F13)),1,""),
"")</f>
        <v/>
      </c>
      <c r="AJ13" s="1" t="str">
        <f>IF($L13="Ja",
IF(ISNUMBER(SEARCH(AJ$10,$F13)),1,""),
"")</f>
        <v/>
      </c>
      <c r="AK13" s="1" t="str">
        <f>IF($L13="Ja",
IF(ISNUMBER(SEARCH(AK$10,$F13)),1,""),
"")</f>
        <v/>
      </c>
      <c r="AL13" s="1">
        <f>IF($L13="Ja",
IF(ISNUMBER(SEARCH(AL$10,$F13)),1,""),
"")</f>
        <v>1</v>
      </c>
      <c r="AM13" s="1" t="str">
        <f>IF($L13="Ja",
IF(ISNUMBER(SEARCH(AM$10,$F13)),1,""),
"")</f>
        <v/>
      </c>
      <c r="AN13" s="1" t="str">
        <f>IF($L13="Ja",
IF(ISNUMBER(SEARCH(AN$10,$F13)),1,""),
"")</f>
        <v/>
      </c>
      <c r="AO13" s="1" t="str">
        <f>IF($L13="Ja",
IF(ISNUMBER(SEARCH(AO$10,$F13)),1,""),
"")</f>
        <v/>
      </c>
      <c r="AP13" s="1" t="str">
        <f>IF($L13="Ja",
IF(ISNUMBER(SEARCH(AP$10,$F13)),1,""),
"")</f>
        <v/>
      </c>
      <c r="AQ13" s="1" t="str">
        <f>IF($L13="Ja",
IF(ISNUMBER(SEARCH(AQ$10,$F13)),1,""),
"")</f>
        <v/>
      </c>
      <c r="AR13" s="1" t="str">
        <f>IF($L13="Ja",
IF(ISNUMBER(SEARCH(AR$10,$F13)),1,""),
"")</f>
        <v/>
      </c>
      <c r="AS13" s="1" t="str">
        <f>IF($L13="Ja",
IF(ISNUMBER(SEARCH(AS$10,$F13)),1,""),
"")</f>
        <v/>
      </c>
      <c r="AT13" s="1" t="str">
        <f>IF($L13="Ja",
IF(ISNUMBER(SEARCH(AT$10,$F13)),1,""),
"")</f>
        <v/>
      </c>
      <c r="AU13" s="1" t="str">
        <f>IF($L13="Ja",
IF(ISNUMBER(SEARCH(AU$10,$F13)),1,""),
"")</f>
        <v/>
      </c>
      <c r="AV13" s="1">
        <f>IF($L13="Ja",
IF(ISNUMBER(SEARCH(AV$10,$F13)),1,""),
"")</f>
        <v>1</v>
      </c>
      <c r="AW13" s="1" t="str">
        <f>IF($L13="Ja",
IF(ISNUMBER(SEARCH(AW$10,$F13)),1,""),
"")</f>
        <v/>
      </c>
      <c r="AX13" s="1" t="str">
        <f>IF($L13="Ja",
IF(ISNUMBER(SEARCH(AX$10,$F13)),1,""),
"")</f>
        <v/>
      </c>
      <c r="AY13" s="1" t="str">
        <f>IF($L13="Ja",
IF(ISNUMBER(SEARCH(AY$10,$F13)),1,""),
"")</f>
        <v/>
      </c>
      <c r="AZ13" s="1" t="str">
        <f>IF($L13="Ja",
IF(ISNUMBER(SEARCH(AZ$10,$F13)),1,""),
"")</f>
        <v/>
      </c>
      <c r="BA13" s="1" t="str">
        <f>IF($L13="Ja",
IF(ISNUMBER(SEARCH(BA$10,$F13)),1,""),
"")</f>
        <v/>
      </c>
      <c r="BB13" s="1" t="str">
        <f>IF($L13="Ja",
IF(ISNUMBER(SEARCH(BB$10,$F13)),1,""),
"")</f>
        <v/>
      </c>
      <c r="BC13" s="1" t="str">
        <f>IF($L13="Ja",
IF(ISNUMBER(SEARCH(BC$10,$F13)),1,""),
"")</f>
        <v/>
      </c>
    </row>
    <row r="14" spans="1:55" x14ac:dyDescent="0.25">
      <c r="A14" s="1" t="s">
        <v>40</v>
      </c>
      <c r="B14" s="1" t="s">
        <v>20</v>
      </c>
      <c r="C14" s="2">
        <v>1.2</v>
      </c>
      <c r="D14" s="1" t="s">
        <v>23</v>
      </c>
      <c r="E14" s="32">
        <v>44077</v>
      </c>
      <c r="F14" s="1" t="s">
        <v>42</v>
      </c>
      <c r="G14" s="2">
        <v>0.28470000000000001</v>
      </c>
      <c r="H14" s="2">
        <f ca="1">((1+G14)^(30/(TODAY()-E14)))-1</f>
        <v>8.2326866908468244E-2</v>
      </c>
      <c r="I14" s="34">
        <f ca="1">(1+G14)^(365/(TODAY()-E14))-1</f>
        <v>1.6183498661342339</v>
      </c>
      <c r="J14" s="2">
        <v>0.21640000000000001</v>
      </c>
      <c r="K14" s="5">
        <v>0.23780000000000001</v>
      </c>
      <c r="L14" s="1" t="s">
        <v>32</v>
      </c>
      <c r="M14" s="1">
        <v>204</v>
      </c>
      <c r="N14" s="1"/>
      <c r="O14" s="42">
        <f t="shared" si="2"/>
        <v>23</v>
      </c>
      <c r="P14" s="1">
        <f>IF($L14="Ja",
IF(ISNUMBER(SEARCH(P$10,$F14)),1,""),
"")</f>
        <v>1</v>
      </c>
      <c r="Q14" s="1" t="str">
        <f>IF($L14="Ja",
IF(ISNUMBER(SEARCH(Q$10,$F14)),1,""),
"")</f>
        <v/>
      </c>
      <c r="R14" s="1" t="str">
        <f>IF($L14="Ja",
IF(ISNUMBER(SEARCH(R$10,$F14)),1,""),
"")</f>
        <v/>
      </c>
      <c r="S14" s="1">
        <f>IF($L14="Ja",
IF(ISNUMBER(SEARCH(S$10,$F14)),1,""),
"")</f>
        <v>1</v>
      </c>
      <c r="T14" s="1" t="str">
        <f>IF($L14="Ja",
IF(ISNUMBER(SEARCH(T$10,$F14)),1,""),
"")</f>
        <v/>
      </c>
      <c r="U14" s="1" t="str">
        <f>IF($L14="Ja",
IF(ISNUMBER(SEARCH(U$10,$F14)),1,""),
"")</f>
        <v/>
      </c>
      <c r="V14" s="1" t="str">
        <f>IF($L14="Ja",
IF(ISNUMBER(SEARCH(V$10,$F14)),1,""),
"")</f>
        <v/>
      </c>
      <c r="W14" s="1" t="str">
        <f>IF($L14="Ja",
IF(ISNUMBER(SEARCH(W$10,$F14)),1,""),
"")</f>
        <v/>
      </c>
      <c r="X14" s="1" t="str">
        <f>IF($L14="Ja",
IF(ISNUMBER(SEARCH(X$10,$F14)),1,""),
"")</f>
        <v/>
      </c>
      <c r="Y14" s="1" t="str">
        <f>IF($L14="Ja",
IF(ISNUMBER(SEARCH(Y$10,$F14)),1,""),
"")</f>
        <v/>
      </c>
      <c r="Z14" s="1" t="str">
        <f>IF($L14="Ja",
IF(ISNUMBER(SEARCH(Z$10,$F14)),1,""),
"")</f>
        <v/>
      </c>
      <c r="AA14" s="1" t="str">
        <f>IF($L14="Ja",
IF(ISNUMBER(SEARCH(AA$10,$F14)),1,""),
"")</f>
        <v/>
      </c>
      <c r="AB14" s="1">
        <f>IF($L14="Ja",
IF(ISNUMBER(SEARCH(AB$10,$F14)),1,""),
"")</f>
        <v>1</v>
      </c>
      <c r="AC14" s="1" t="str">
        <f>IF($L14="Ja",
IF(ISNUMBER(SEARCH(AC$10,$F14)),1,""),
"")</f>
        <v/>
      </c>
      <c r="AD14" s="1" t="str">
        <f>IF($L14="Ja",
IF(ISNUMBER(SEARCH(AD$10,$F14)),1,""),
"")</f>
        <v/>
      </c>
      <c r="AE14" s="1" t="str">
        <f>IF($L14="Ja",
IF(ISNUMBER(SEARCH(AE$10,$F14)),1,""),
"")</f>
        <v/>
      </c>
      <c r="AF14" s="1" t="str">
        <f>IF($L14="Ja",
IF(ISNUMBER(SEARCH(AF$10,$F14)),1,""),
"")</f>
        <v/>
      </c>
      <c r="AG14" s="1">
        <f>IF($L14="Ja",
IF(ISNUMBER(SEARCH(AG$10,$F14)),1,""),
"")</f>
        <v>1</v>
      </c>
      <c r="AH14" s="1" t="str">
        <f>IF($L14="Ja",
IF(ISNUMBER(SEARCH(AH$10,$F14)),1,""),
"")</f>
        <v/>
      </c>
      <c r="AI14" s="1" t="str">
        <f>IF($L14="Ja",
IF(ISNUMBER(SEARCH(AI$10,$F14)),1,""),
"")</f>
        <v/>
      </c>
      <c r="AJ14" s="1" t="str">
        <f>IF($L14="Ja",
IF(ISNUMBER(SEARCH(AJ$10,$F14)),1,""),
"")</f>
        <v/>
      </c>
      <c r="AK14" s="1" t="str">
        <f>IF($L14="Ja",
IF(ISNUMBER(SEARCH(AK$10,$F14)),1,""),
"")</f>
        <v/>
      </c>
      <c r="AL14" s="1" t="str">
        <f>IF($L14="Ja",
IF(ISNUMBER(SEARCH(AL$10,$F14)),1,""),
"")</f>
        <v/>
      </c>
      <c r="AM14" s="1" t="str">
        <f>IF($L14="Ja",
IF(ISNUMBER(SEARCH(AM$10,$F14)),1,""),
"")</f>
        <v/>
      </c>
      <c r="AN14" s="1" t="str">
        <f>IF($L14="Ja",
IF(ISNUMBER(SEARCH(AN$10,$F14)),1,""),
"")</f>
        <v/>
      </c>
      <c r="AO14" s="1" t="str">
        <f>IF($L14="Ja",
IF(ISNUMBER(SEARCH(AO$10,$F14)),1,""),
"")</f>
        <v/>
      </c>
      <c r="AP14" s="1" t="str">
        <f>IF($L14="Ja",
IF(ISNUMBER(SEARCH(AP$10,$F14)),1,""),
"")</f>
        <v/>
      </c>
      <c r="AQ14" s="1" t="str">
        <f>IF($L14="Ja",
IF(ISNUMBER(SEARCH(AQ$10,$F14)),1,""),
"")</f>
        <v/>
      </c>
      <c r="AR14" s="1" t="str">
        <f>IF($L14="Ja",
IF(ISNUMBER(SEARCH(AR$10,$F14)),1,""),
"")</f>
        <v/>
      </c>
      <c r="AS14" s="1" t="str">
        <f>IF($L14="Ja",
IF(ISNUMBER(SEARCH(AS$10,$F14)),1,""),
"")</f>
        <v/>
      </c>
      <c r="AT14" s="1" t="str">
        <f>IF($L14="Ja",
IF(ISNUMBER(SEARCH(AT$10,$F14)),1,""),
"")</f>
        <v/>
      </c>
      <c r="AU14" s="1" t="str">
        <f>IF($L14="Ja",
IF(ISNUMBER(SEARCH(AU$10,$F14)),1,""),
"")</f>
        <v/>
      </c>
      <c r="AV14" s="1" t="str">
        <f>IF($L14="Ja",
IF(ISNUMBER(SEARCH(AV$10,$F14)),1,""),
"")</f>
        <v/>
      </c>
      <c r="AW14" s="1">
        <f>IF($L14="Ja",
IF(ISNUMBER(SEARCH(AW$10,$F14)),1,""),
"")</f>
        <v>1</v>
      </c>
      <c r="AX14" s="1" t="str">
        <f>IF($L14="Ja",
IF(ISNUMBER(SEARCH(AX$10,$F14)),1,""),
"")</f>
        <v/>
      </c>
      <c r="AY14" s="1" t="str">
        <f>IF($L14="Ja",
IF(ISNUMBER(SEARCH(AY$10,$F14)),1,""),
"")</f>
        <v/>
      </c>
      <c r="AZ14" s="1" t="str">
        <f>IF($L14="Ja",
IF(ISNUMBER(SEARCH(AZ$10,$F14)),1,""),
"")</f>
        <v/>
      </c>
      <c r="BA14" s="1" t="str">
        <f>IF($L14="Ja",
IF(ISNUMBER(SEARCH(BA$10,$F14)),1,""),
"")</f>
        <v/>
      </c>
      <c r="BB14" s="1" t="str">
        <f>IF($L14="Ja",
IF(ISNUMBER(SEARCH(BB$10,$F14)),1,""),
"")</f>
        <v/>
      </c>
      <c r="BC14" s="1" t="str">
        <f>IF($L14="Ja",
IF(ISNUMBER(SEARCH(BC$10,$F14)),1,""),
"")</f>
        <v/>
      </c>
    </row>
    <row r="15" spans="1:55" x14ac:dyDescent="0.25">
      <c r="A15" s="1" t="s">
        <v>17</v>
      </c>
      <c r="B15" s="1" t="s">
        <v>21</v>
      </c>
      <c r="C15" s="2">
        <v>0.48</v>
      </c>
      <c r="D15" s="1" t="s">
        <v>23</v>
      </c>
      <c r="E15" s="32">
        <v>44014</v>
      </c>
      <c r="F15" s="3" t="s">
        <v>33</v>
      </c>
      <c r="G15" s="2">
        <v>0.23810000000000001</v>
      </c>
      <c r="H15" s="2">
        <f ca="1">((1+G15)^(30/(TODAY()-E15)))-1</f>
        <v>4.1386267039090541E-2</v>
      </c>
      <c r="I15" s="34">
        <f ca="1">(1+G15)^(365/(TODAY()-E15))-1</f>
        <v>0.63786258745605595</v>
      </c>
      <c r="J15" s="2">
        <v>0.17469999999999999</v>
      </c>
      <c r="K15" s="6">
        <v>0.16089999999999999</v>
      </c>
      <c r="L15" s="1" t="s">
        <v>32</v>
      </c>
      <c r="M15" s="1">
        <v>200</v>
      </c>
      <c r="N15" s="1"/>
      <c r="O15" s="42">
        <f t="shared" si="2"/>
        <v>19</v>
      </c>
      <c r="P15" s="1">
        <f>IF($L15="Ja",
IF(ISNUMBER(SEARCH(P$10,$F15)),1,""),
"")</f>
        <v>1</v>
      </c>
      <c r="Q15" s="1" t="str">
        <f>IF($L15="Ja",
IF(ISNUMBER(SEARCH(Q$10,$F15)),1,""),
"")</f>
        <v/>
      </c>
      <c r="R15" s="1" t="str">
        <f>IF($L15="Ja",
IF(ISNUMBER(SEARCH(R$10,$F15)),1,""),
"")</f>
        <v/>
      </c>
      <c r="S15" s="1" t="str">
        <f>IF($L15="Ja",
IF(ISNUMBER(SEARCH(S$10,$F15)),1,""),
"")</f>
        <v/>
      </c>
      <c r="T15" s="1" t="str">
        <f>IF($L15="Ja",
IF(ISNUMBER(SEARCH(T$10,$F15)),1,""),
"")</f>
        <v/>
      </c>
      <c r="U15" s="1" t="str">
        <f>IF($L15="Ja",
IF(ISNUMBER(SEARCH(U$10,$F15)),1,""),
"")</f>
        <v/>
      </c>
      <c r="V15" s="1" t="str">
        <f>IF($L15="Ja",
IF(ISNUMBER(SEARCH(V$10,$F15)),1,""),
"")</f>
        <v/>
      </c>
      <c r="W15" s="1" t="str">
        <f>IF($L15="Ja",
IF(ISNUMBER(SEARCH(W$10,$F15)),1,""),
"")</f>
        <v/>
      </c>
      <c r="X15" s="1" t="str">
        <f>IF($L15="Ja",
IF(ISNUMBER(SEARCH(X$10,$F15)),1,""),
"")</f>
        <v/>
      </c>
      <c r="Y15" s="1" t="str">
        <f>IF($L15="Ja",
IF(ISNUMBER(SEARCH(Y$10,$F15)),1,""),
"")</f>
        <v/>
      </c>
      <c r="Z15" s="1" t="str">
        <f>IF($L15="Ja",
IF(ISNUMBER(SEARCH(Z$10,$F15)),1,""),
"")</f>
        <v/>
      </c>
      <c r="AA15" s="1" t="str">
        <f>IF($L15="Ja",
IF(ISNUMBER(SEARCH(AA$10,$F15)),1,""),
"")</f>
        <v/>
      </c>
      <c r="AB15" s="1">
        <f>IF($L15="Ja",
IF(ISNUMBER(SEARCH(AB$10,$F15)),1,""),
"")</f>
        <v>1</v>
      </c>
      <c r="AC15" s="1" t="str">
        <f>IF($L15="Ja",
IF(ISNUMBER(SEARCH(AC$10,$F15)),1,""),
"")</f>
        <v/>
      </c>
      <c r="AD15" s="1" t="str">
        <f>IF($L15="Ja",
IF(ISNUMBER(SEARCH(AD$10,$F15)),1,""),
"")</f>
        <v/>
      </c>
      <c r="AE15" s="1" t="str">
        <f>IF($L15="Ja",
IF(ISNUMBER(SEARCH(AE$10,$F15)),1,""),
"")</f>
        <v/>
      </c>
      <c r="AF15" s="1" t="str">
        <f>IF($L15="Ja",
IF(ISNUMBER(SEARCH(AF$10,$F15)),1,""),
"")</f>
        <v/>
      </c>
      <c r="AG15" s="1" t="str">
        <f>IF($L15="Ja",
IF(ISNUMBER(SEARCH(AG$10,$F15)),1,""),
"")</f>
        <v/>
      </c>
      <c r="AH15" s="1" t="str">
        <f>IF($L15="Ja",
IF(ISNUMBER(SEARCH(AH$10,$F15)),1,""),
"")</f>
        <v/>
      </c>
      <c r="AI15" s="1" t="str">
        <f>IF($L15="Ja",
IF(ISNUMBER(SEARCH(AI$10,$F15)),1,""),
"")</f>
        <v/>
      </c>
      <c r="AJ15" s="1" t="str">
        <f>IF($L15="Ja",
IF(ISNUMBER(SEARCH(AJ$10,$F15)),1,""),
"")</f>
        <v/>
      </c>
      <c r="AK15" s="1" t="str">
        <f>IF($L15="Ja",
IF(ISNUMBER(SEARCH(AK$10,$F15)),1,""),
"")</f>
        <v/>
      </c>
      <c r="AL15" s="1" t="str">
        <f>IF($L15="Ja",
IF(ISNUMBER(SEARCH(AL$10,$F15)),1,""),
"")</f>
        <v/>
      </c>
      <c r="AM15" s="1" t="str">
        <f>IF($L15="Ja",
IF(ISNUMBER(SEARCH(AM$10,$F15)),1,""),
"")</f>
        <v/>
      </c>
      <c r="AN15" s="1" t="str">
        <f>IF($L15="Ja",
IF(ISNUMBER(SEARCH(AN$10,$F15)),1,""),
"")</f>
        <v/>
      </c>
      <c r="AO15" s="1" t="str">
        <f>IF($L15="Ja",
IF(ISNUMBER(SEARCH(AO$10,$F15)),1,""),
"")</f>
        <v/>
      </c>
      <c r="AP15" s="1" t="str">
        <f>IF($L15="Ja",
IF(ISNUMBER(SEARCH(AP$10,$F15)),1,""),
"")</f>
        <v/>
      </c>
      <c r="AQ15" s="1" t="str">
        <f>IF($L15="Ja",
IF(ISNUMBER(SEARCH(AQ$10,$F15)),1,""),
"")</f>
        <v/>
      </c>
      <c r="AR15" s="1">
        <f>IF($L15="Ja",
IF(ISNUMBER(SEARCH(AR$10,$F15)),1,""),
"")</f>
        <v>1</v>
      </c>
      <c r="AS15" s="1">
        <f>IF($L15="Ja",
IF(ISNUMBER(SEARCH(AS$10,$F15)),1,""),
"")</f>
        <v>1</v>
      </c>
      <c r="AT15" s="1">
        <f>IF($L15="Ja",
IF(ISNUMBER(SEARCH(AT$10,$F15)),1,""),
"")</f>
        <v>1</v>
      </c>
      <c r="AU15" s="1">
        <f>IF($L15="Ja",
IF(ISNUMBER(SEARCH(AU$10,$F15)),1,""),
"")</f>
        <v>1</v>
      </c>
      <c r="AV15" s="1" t="str">
        <f>IF($L15="Ja",
IF(ISNUMBER(SEARCH(AV$10,$F15)),1,""),
"")</f>
        <v/>
      </c>
      <c r="AW15" s="1" t="str">
        <f>IF($L15="Ja",
IF(ISNUMBER(SEARCH(AW$10,$F15)),1,""),
"")</f>
        <v/>
      </c>
      <c r="AX15" s="1" t="str">
        <f>IF($L15="Ja",
IF(ISNUMBER(SEARCH(AX$10,$F15)),1,""),
"")</f>
        <v/>
      </c>
      <c r="AY15" s="1" t="str">
        <f>IF($L15="Ja",
IF(ISNUMBER(SEARCH(AY$10,$F15)),1,""),
"")</f>
        <v/>
      </c>
      <c r="AZ15" s="1" t="str">
        <f>IF($L15="Ja",
IF(ISNUMBER(SEARCH(AZ$10,$F15)),1,""),
"")</f>
        <v/>
      </c>
      <c r="BA15" s="1" t="str">
        <f>IF($L15="Ja",
IF(ISNUMBER(SEARCH(BA$10,$F15)),1,""),
"")</f>
        <v/>
      </c>
      <c r="BB15" s="1" t="str">
        <f>IF($L15="Ja",
IF(ISNUMBER(SEARCH(BB$10,$F15)),1,""),
"")</f>
        <v/>
      </c>
      <c r="BC15" s="1" t="str">
        <f>IF($L15="Ja",
IF(ISNUMBER(SEARCH(BC$10,$F15)),1,""),
"")</f>
        <v/>
      </c>
    </row>
    <row r="16" spans="1:55" x14ac:dyDescent="0.25">
      <c r="A16" s="1" t="s">
        <v>11</v>
      </c>
      <c r="B16" s="1" t="s">
        <v>20</v>
      </c>
      <c r="C16" s="2" t="s">
        <v>35</v>
      </c>
      <c r="D16" s="1" t="s">
        <v>23</v>
      </c>
      <c r="E16" s="32">
        <v>43974</v>
      </c>
      <c r="F16" s="3" t="s">
        <v>79</v>
      </c>
      <c r="G16" s="2">
        <v>0.34549999999999997</v>
      </c>
      <c r="H16" s="2">
        <f ca="1">((1+G16)^(30/(TODAY()-E16)))-1</f>
        <v>4.5990725181751069E-2</v>
      </c>
      <c r="I16" s="34">
        <f ca="1">(1+G16)^(365/(TODAY()-E16))-1</f>
        <v>0.72817867873703168</v>
      </c>
      <c r="J16" s="2">
        <v>0.12620000000000001</v>
      </c>
      <c r="K16" s="5">
        <v>0.121</v>
      </c>
      <c r="L16" s="1" t="s">
        <v>32</v>
      </c>
      <c r="M16" s="1">
        <v>200</v>
      </c>
      <c r="N16" s="1"/>
      <c r="O16" s="42">
        <f t="shared" si="2"/>
        <v>8</v>
      </c>
      <c r="P16" s="1" t="str">
        <f>IF($L16="Ja",
IF(ISNUMBER(SEARCH(P$10,$F16)),1,""),
"")</f>
        <v/>
      </c>
      <c r="Q16" s="1" t="str">
        <f>IF($L16="Ja",
IF(ISNUMBER(SEARCH(Q$10,$F16)),1,""),
"")</f>
        <v/>
      </c>
      <c r="R16" s="1" t="str">
        <f>IF($L16="Ja",
IF(ISNUMBER(SEARCH(R$10,$F16)),1,""),
"")</f>
        <v/>
      </c>
      <c r="S16" s="1" t="str">
        <f>IF($L16="Ja",
IF(ISNUMBER(SEARCH(S$10,$F16)),1,""),
"")</f>
        <v/>
      </c>
      <c r="T16" s="1" t="str">
        <f>IF($L16="Ja",
IF(ISNUMBER(SEARCH(T$10,$F16)),1,""),
"")</f>
        <v/>
      </c>
      <c r="U16" s="1" t="str">
        <f>IF($L16="Ja",
IF(ISNUMBER(SEARCH(U$10,$F16)),1,""),
"")</f>
        <v/>
      </c>
      <c r="V16" s="1" t="str">
        <f>IF($L16="Ja",
IF(ISNUMBER(SEARCH(V$10,$F16)),1,""),
"")</f>
        <v/>
      </c>
      <c r="W16" s="1" t="str">
        <f>IF($L16="Ja",
IF(ISNUMBER(SEARCH(W$10,$F16)),1,""),
"")</f>
        <v/>
      </c>
      <c r="X16" s="1" t="str">
        <f>IF($L16="Ja",
IF(ISNUMBER(SEARCH(X$10,$F16)),1,""),
"")</f>
        <v/>
      </c>
      <c r="Y16" s="1" t="str">
        <f>IF($L16="Ja",
IF(ISNUMBER(SEARCH(Y$10,$F16)),1,""),
"")</f>
        <v/>
      </c>
      <c r="Z16" s="1" t="str">
        <f>IF($L16="Ja",
IF(ISNUMBER(SEARCH(Z$10,$F16)),1,""),
"")</f>
        <v/>
      </c>
      <c r="AA16" s="1" t="str">
        <f>IF($L16="Ja",
IF(ISNUMBER(SEARCH(AA$10,$F16)),1,""),
"")</f>
        <v/>
      </c>
      <c r="AB16" s="1" t="str">
        <f>IF($L16="Ja",
IF(ISNUMBER(SEARCH(AB$10,$F16)),1,""),
"")</f>
        <v/>
      </c>
      <c r="AC16" s="1">
        <f>IF($L16="Ja",
IF(ISNUMBER(SEARCH(AC$10,$F16)),1,""),
"")</f>
        <v>1</v>
      </c>
      <c r="AD16" s="1" t="str">
        <f>IF($L16="Ja",
IF(ISNUMBER(SEARCH(AD$10,$F16)),1,""),
"")</f>
        <v/>
      </c>
      <c r="AE16" s="1" t="str">
        <f>IF($L16="Ja",
IF(ISNUMBER(SEARCH(AE$10,$F16)),1,""),
"")</f>
        <v/>
      </c>
      <c r="AF16" s="1" t="str">
        <f>IF($L16="Ja",
IF(ISNUMBER(SEARCH(AF$10,$F16)),1,""),
"")</f>
        <v/>
      </c>
      <c r="AG16" s="1">
        <f>IF($L16="Ja",
IF(ISNUMBER(SEARCH(AG$10,$F16)),1,""),
"")</f>
        <v>1</v>
      </c>
      <c r="AH16" s="1" t="str">
        <f>IF($L16="Ja",
IF(ISNUMBER(SEARCH(AH$10,$F16)),1,""),
"")</f>
        <v/>
      </c>
      <c r="AI16" s="1" t="str">
        <f>IF($L16="Ja",
IF(ISNUMBER(SEARCH(AI$10,$F16)),1,""),
"")</f>
        <v/>
      </c>
      <c r="AJ16" s="1" t="str">
        <f>IF($L16="Ja",
IF(ISNUMBER(SEARCH(AJ$10,$F16)),1,""),
"")</f>
        <v/>
      </c>
      <c r="AK16" s="1" t="str">
        <f>IF($L16="Ja",
IF(ISNUMBER(SEARCH(AK$10,$F16)),1,""),
"")</f>
        <v/>
      </c>
      <c r="AL16" s="1" t="str">
        <f>IF($L16="Ja",
IF(ISNUMBER(SEARCH(AL$10,$F16)),1,""),
"")</f>
        <v/>
      </c>
      <c r="AM16" s="1" t="str">
        <f>IF($L16="Ja",
IF(ISNUMBER(SEARCH(AM$10,$F16)),1,""),
"")</f>
        <v/>
      </c>
      <c r="AN16" s="1">
        <f>IF($L16="Ja",
IF(ISNUMBER(SEARCH(AN$10,$F16)),1,""),
"")</f>
        <v>1</v>
      </c>
      <c r="AO16" s="1">
        <f>IF($L16="Ja",
IF(ISNUMBER(SEARCH(AO$10,$F16)),1,""),
"")</f>
        <v>1</v>
      </c>
      <c r="AP16" s="1" t="str">
        <f>IF($L16="Ja",
IF(ISNUMBER(SEARCH(AP$10,$F16)),1,""),
"")</f>
        <v/>
      </c>
      <c r="AQ16" s="1" t="str">
        <f>IF($L16="Ja",
IF(ISNUMBER(SEARCH(AQ$10,$F16)),1,""),
"")</f>
        <v/>
      </c>
      <c r="AR16" s="1" t="str">
        <f>IF($L16="Ja",
IF(ISNUMBER(SEARCH(AR$10,$F16)),1,""),
"")</f>
        <v/>
      </c>
      <c r="AS16" s="1" t="str">
        <f>IF($L16="Ja",
IF(ISNUMBER(SEARCH(AS$10,$F16)),1,""),
"")</f>
        <v/>
      </c>
      <c r="AT16" s="1" t="str">
        <f>IF($L16="Ja",
IF(ISNUMBER(SEARCH(AT$10,$F16)),1,""),
"")</f>
        <v/>
      </c>
      <c r="AU16" s="1" t="str">
        <f>IF($L16="Ja",
IF(ISNUMBER(SEARCH(AU$10,$F16)),1,""),
"")</f>
        <v/>
      </c>
      <c r="AV16" s="1" t="str">
        <f>IF($L16="Ja",
IF(ISNUMBER(SEARCH(AV$10,$F16)),1,""),
"")</f>
        <v/>
      </c>
      <c r="AW16" s="1" t="str">
        <f>IF($L16="Ja",
IF(ISNUMBER(SEARCH(AW$10,$F16)),1,""),
"")</f>
        <v/>
      </c>
      <c r="AX16" s="1" t="str">
        <f>IF($L16="Ja",
IF(ISNUMBER(SEARCH(AX$10,$F16)),1,""),
"")</f>
        <v/>
      </c>
      <c r="AY16" s="1" t="str">
        <f>IF($L16="Ja",
IF(ISNUMBER(SEARCH(AY$10,$F16)),1,""),
"")</f>
        <v/>
      </c>
      <c r="AZ16" s="1" t="str">
        <f>IF($L16="Ja",
IF(ISNUMBER(SEARCH(AZ$10,$F16)),1,""),
"")</f>
        <v/>
      </c>
      <c r="BA16" s="1" t="str">
        <f>IF($L16="Ja",
IF(ISNUMBER(SEARCH(BA$10,$F16)),1,""),
"")</f>
        <v/>
      </c>
      <c r="BB16" s="1" t="str">
        <f>IF($L16="Ja",
IF(ISNUMBER(SEARCH(BB$10,$F16)),1,""),
"")</f>
        <v/>
      </c>
      <c r="BC16" s="1" t="str">
        <f>IF($L16="Ja",
IF(ISNUMBER(SEARCH(BC$10,$F16)),1,""),
"")</f>
        <v/>
      </c>
    </row>
    <row r="17" spans="1:55" x14ac:dyDescent="0.25">
      <c r="A17" s="1" t="s">
        <v>6</v>
      </c>
      <c r="B17" s="1" t="s">
        <v>20</v>
      </c>
      <c r="C17" s="2" t="s">
        <v>35</v>
      </c>
      <c r="D17" s="1" t="s">
        <v>23</v>
      </c>
      <c r="E17" s="32">
        <v>43974</v>
      </c>
      <c r="F17" s="1" t="s">
        <v>24</v>
      </c>
      <c r="G17" s="2">
        <v>0.7984</v>
      </c>
      <c r="H17" s="2">
        <f ca="1">((1+G17)^(30/(TODAY()-E17)))-1</f>
        <v>9.2997416554168932E-2</v>
      </c>
      <c r="I17" s="34">
        <f ca="1">(1+G17)^(365/(TODAY()-E17))-1</f>
        <v>1.9502997863670335</v>
      </c>
      <c r="J17" s="2">
        <v>0.11409999999999999</v>
      </c>
      <c r="K17" s="5">
        <v>0.108</v>
      </c>
      <c r="L17" s="1" t="s">
        <v>32</v>
      </c>
      <c r="M17" s="1">
        <v>206.38</v>
      </c>
      <c r="N17" s="1"/>
      <c r="O17" s="42">
        <f t="shared" si="2"/>
        <v>26</v>
      </c>
      <c r="P17" s="1">
        <f>IF($L17="Ja",
IF(ISNUMBER(SEARCH(P$10,$F17)),1,""),
"")</f>
        <v>1</v>
      </c>
      <c r="Q17" s="1" t="str">
        <f>IF($L17="Ja",
IF(ISNUMBER(SEARCH(Q$10,$F17)),1,""),
"")</f>
        <v/>
      </c>
      <c r="R17" s="1" t="str">
        <f>IF($L17="Ja",
IF(ISNUMBER(SEARCH(R$10,$F17)),1,""),
"")</f>
        <v/>
      </c>
      <c r="S17" s="1" t="str">
        <f>IF($L17="Ja",
IF(ISNUMBER(SEARCH(S$10,$F17)),1,""),
"")</f>
        <v/>
      </c>
      <c r="T17" s="1" t="str">
        <f>IF($L17="Ja",
IF(ISNUMBER(SEARCH(T$10,$F17)),1,""),
"")</f>
        <v/>
      </c>
      <c r="U17" s="1" t="str">
        <f>IF($L17="Ja",
IF(ISNUMBER(SEARCH(U$10,$F17)),1,""),
"")</f>
        <v/>
      </c>
      <c r="V17" s="1" t="str">
        <f>IF($L17="Ja",
IF(ISNUMBER(SEARCH(V$10,$F17)),1,""),
"")</f>
        <v/>
      </c>
      <c r="W17" s="1" t="str">
        <f>IF($L17="Ja",
IF(ISNUMBER(SEARCH(W$10,$F17)),1,""),
"")</f>
        <v/>
      </c>
      <c r="X17" s="1" t="str">
        <f>IF($L17="Ja",
IF(ISNUMBER(SEARCH(X$10,$F17)),1,""),
"")</f>
        <v/>
      </c>
      <c r="Y17" s="1">
        <f>IF($L17="Ja",
IF(ISNUMBER(SEARCH(Y$10,$F17)),1,""),
"")</f>
        <v>1</v>
      </c>
      <c r="Z17" s="1" t="str">
        <f>IF($L17="Ja",
IF(ISNUMBER(SEARCH(Z$10,$F17)),1,""),
"")</f>
        <v/>
      </c>
      <c r="AA17" s="1" t="str">
        <f>IF($L17="Ja",
IF(ISNUMBER(SEARCH(AA$10,$F17)),1,""),
"")</f>
        <v/>
      </c>
      <c r="AB17" s="1" t="str">
        <f>IF($L17="Ja",
IF(ISNUMBER(SEARCH(AB$10,$F17)),1,""),
"")</f>
        <v/>
      </c>
      <c r="AC17" s="1" t="str">
        <f>IF($L17="Ja",
IF(ISNUMBER(SEARCH(AC$10,$F17)),1,""),
"")</f>
        <v/>
      </c>
      <c r="AD17" s="1">
        <f>IF($L17="Ja",
IF(ISNUMBER(SEARCH(AD$10,$F17)),1,""),
"")</f>
        <v>1</v>
      </c>
      <c r="AE17" s="1" t="str">
        <f>IF($L17="Ja",
IF(ISNUMBER(SEARCH(AE$10,$F17)),1,""),
"")</f>
        <v/>
      </c>
      <c r="AF17" s="1" t="str">
        <f>IF($L17="Ja",
IF(ISNUMBER(SEARCH(AF$10,$F17)),1,""),
"")</f>
        <v/>
      </c>
      <c r="AG17" s="1">
        <f>IF($L17="Ja",
IF(ISNUMBER(SEARCH(AG$10,$F17)),1,""),
"")</f>
        <v>1</v>
      </c>
      <c r="AH17" s="1" t="str">
        <f>IF($L17="Ja",
IF(ISNUMBER(SEARCH(AH$10,$F17)),1,""),
"")</f>
        <v/>
      </c>
      <c r="AI17" s="1" t="str">
        <f>IF($L17="Ja",
IF(ISNUMBER(SEARCH(AI$10,$F17)),1,""),
"")</f>
        <v/>
      </c>
      <c r="AJ17" s="1" t="str">
        <f>IF($L17="Ja",
IF(ISNUMBER(SEARCH(AJ$10,$F17)),1,""),
"")</f>
        <v/>
      </c>
      <c r="AK17" s="1" t="str">
        <f>IF($L17="Ja",
IF(ISNUMBER(SEARCH(AK$10,$F17)),1,""),
"")</f>
        <v/>
      </c>
      <c r="AL17" s="1">
        <f>IF($L17="Ja",
IF(ISNUMBER(SEARCH(AL$10,$F17)),1,""),
"")</f>
        <v>1</v>
      </c>
      <c r="AM17" s="1" t="str">
        <f>IF($L17="Ja",
IF(ISNUMBER(SEARCH(AM$10,$F17)),1,""),
"")</f>
        <v/>
      </c>
      <c r="AN17" s="1" t="str">
        <f>IF($L17="Ja",
IF(ISNUMBER(SEARCH(AN$10,$F17)),1,""),
"")</f>
        <v/>
      </c>
      <c r="AO17" s="1" t="str">
        <f>IF($L17="Ja",
IF(ISNUMBER(SEARCH(AO$10,$F17)),1,""),
"")</f>
        <v/>
      </c>
      <c r="AP17" s="1" t="str">
        <f>IF($L17="Ja",
IF(ISNUMBER(SEARCH(AP$10,$F17)),1,""),
"")</f>
        <v/>
      </c>
      <c r="AQ17" s="1" t="str">
        <f>IF($L17="Ja",
IF(ISNUMBER(SEARCH(AQ$10,$F17)),1,""),
"")</f>
        <v/>
      </c>
      <c r="AR17" s="1" t="str">
        <f>IF($L17="Ja",
IF(ISNUMBER(SEARCH(AR$10,$F17)),1,""),
"")</f>
        <v/>
      </c>
      <c r="AS17" s="1" t="str">
        <f>IF($L17="Ja",
IF(ISNUMBER(SEARCH(AS$10,$F17)),1,""),
"")</f>
        <v/>
      </c>
      <c r="AT17" s="1" t="str">
        <f>IF($L17="Ja",
IF(ISNUMBER(SEARCH(AT$10,$F17)),1,""),
"")</f>
        <v/>
      </c>
      <c r="AU17" s="1" t="str">
        <f>IF($L17="Ja",
IF(ISNUMBER(SEARCH(AU$10,$F17)),1,""),
"")</f>
        <v/>
      </c>
      <c r="AV17" s="1" t="str">
        <f>IF($L17="Ja",
IF(ISNUMBER(SEARCH(AV$10,$F17)),1,""),
"")</f>
        <v/>
      </c>
      <c r="AW17" s="1" t="str">
        <f>IF($L17="Ja",
IF(ISNUMBER(SEARCH(AW$10,$F17)),1,""),
"")</f>
        <v/>
      </c>
      <c r="AX17" s="1" t="str">
        <f>IF($L17="Ja",
IF(ISNUMBER(SEARCH(AX$10,$F17)),1,""),
"")</f>
        <v/>
      </c>
      <c r="AY17" s="1" t="str">
        <f>IF($L17="Ja",
IF(ISNUMBER(SEARCH(AY$10,$F17)),1,""),
"")</f>
        <v/>
      </c>
      <c r="AZ17" s="1" t="str">
        <f>IF($L17="Ja",
IF(ISNUMBER(SEARCH(AZ$10,$F17)),1,""),
"")</f>
        <v/>
      </c>
      <c r="BA17" s="1" t="str">
        <f>IF($L17="Ja",
IF(ISNUMBER(SEARCH(BA$10,$F17)),1,""),
"")</f>
        <v/>
      </c>
      <c r="BB17" s="1" t="str">
        <f>IF($L17="Ja",
IF(ISNUMBER(SEARCH(BB$10,$F17)),1,""),
"")</f>
        <v/>
      </c>
      <c r="BC17" s="1" t="str">
        <f>IF($L17="Ja",
IF(ISNUMBER(SEARCH(BC$10,$F17)),1,""),
"")</f>
        <v/>
      </c>
    </row>
    <row r="18" spans="1:55" x14ac:dyDescent="0.25">
      <c r="A18" s="1" t="s">
        <v>9</v>
      </c>
      <c r="B18" s="1" t="s">
        <v>20</v>
      </c>
      <c r="C18" s="2">
        <v>1.29</v>
      </c>
      <c r="D18" s="1" t="s">
        <v>23</v>
      </c>
      <c r="E18" s="32">
        <v>43951</v>
      </c>
      <c r="F18" s="1" t="s">
        <v>26</v>
      </c>
      <c r="G18" s="2">
        <v>0.50080000000000002</v>
      </c>
      <c r="H18" s="2">
        <f ca="1">((1+G18)^(30/(TODAY()-E18)))-1</f>
        <v>5.6659895655553072E-2</v>
      </c>
      <c r="I18" s="34">
        <f ca="1">(1+G18)^(365/(TODAY()-E18))-1</f>
        <v>0.95529324088565359</v>
      </c>
      <c r="J18" s="2">
        <v>0.15260000000000001</v>
      </c>
      <c r="K18" s="5">
        <v>9.3200000000000005E-2</v>
      </c>
      <c r="L18" s="1" t="s">
        <v>32</v>
      </c>
      <c r="M18" s="1">
        <v>150</v>
      </c>
      <c r="N18" s="1" t="s">
        <v>108</v>
      </c>
      <c r="O18" s="42">
        <f t="shared" si="2"/>
        <v>11</v>
      </c>
      <c r="P18" s="1" t="str">
        <f>IF($L18="Ja",
IF(ISNUMBER(SEARCH(P$10,$F18)),1,""),
"")</f>
        <v/>
      </c>
      <c r="Q18" s="1" t="str">
        <f>IF($L18="Ja",
IF(ISNUMBER(SEARCH(Q$10,$F18)),1,""),
"")</f>
        <v/>
      </c>
      <c r="R18" s="1" t="str">
        <f>IF($L18="Ja",
IF(ISNUMBER(SEARCH(R$10,$F18)),1,""),
"")</f>
        <v/>
      </c>
      <c r="S18" s="1" t="str">
        <f>IF($L18="Ja",
IF(ISNUMBER(SEARCH(S$10,$F18)),1,""),
"")</f>
        <v/>
      </c>
      <c r="T18" s="1" t="str">
        <f>IF($L18="Ja",
IF(ISNUMBER(SEARCH(T$10,$F18)),1,""),
"")</f>
        <v/>
      </c>
      <c r="U18" s="1" t="str">
        <f>IF($L18="Ja",
IF(ISNUMBER(SEARCH(U$10,$F18)),1,""),
"")</f>
        <v/>
      </c>
      <c r="V18" s="1" t="str">
        <f>IF($L18="Ja",
IF(ISNUMBER(SEARCH(V$10,$F18)),1,""),
"")</f>
        <v/>
      </c>
      <c r="W18" s="1" t="str">
        <f>IF($L18="Ja",
IF(ISNUMBER(SEARCH(W$10,$F18)),1,""),
"")</f>
        <v/>
      </c>
      <c r="X18" s="1" t="str">
        <f>IF($L18="Ja",
IF(ISNUMBER(SEARCH(X$10,$F18)),1,""),
"")</f>
        <v/>
      </c>
      <c r="Y18" s="1" t="str">
        <f>IF($L18="Ja",
IF(ISNUMBER(SEARCH(Y$10,$F18)),1,""),
"")</f>
        <v/>
      </c>
      <c r="Z18" s="1" t="str">
        <f>IF($L18="Ja",
IF(ISNUMBER(SEARCH(Z$10,$F18)),1,""),
"")</f>
        <v/>
      </c>
      <c r="AA18" s="1" t="str">
        <f>IF($L18="Ja",
IF(ISNUMBER(SEARCH(AA$10,$F18)),1,""),
"")</f>
        <v/>
      </c>
      <c r="AB18" s="1" t="str">
        <f>IF($L18="Ja",
IF(ISNUMBER(SEARCH(AB$10,$F18)),1,""),
"")</f>
        <v/>
      </c>
      <c r="AC18" s="1" t="str">
        <f>IF($L18="Ja",
IF(ISNUMBER(SEARCH(AC$10,$F18)),1,""),
"")</f>
        <v/>
      </c>
      <c r="AD18" s="1">
        <f>IF($L18="Ja",
IF(ISNUMBER(SEARCH(AD$10,$F18)),1,""),
"")</f>
        <v>1</v>
      </c>
      <c r="AE18" s="1" t="str">
        <f>IF($L18="Ja",
IF(ISNUMBER(SEARCH(AE$10,$F18)),1,""),
"")</f>
        <v/>
      </c>
      <c r="AF18" s="1" t="str">
        <f>IF($L18="Ja",
IF(ISNUMBER(SEARCH(AF$10,$F18)),1,""),
"")</f>
        <v/>
      </c>
      <c r="AG18" s="1">
        <f>IF($L18="Ja",
IF(ISNUMBER(SEARCH(AG$10,$F18)),1,""),
"")</f>
        <v>1</v>
      </c>
      <c r="AH18" s="1" t="str">
        <f>IF($L18="Ja",
IF(ISNUMBER(SEARCH(AH$10,$F18)),1,""),
"")</f>
        <v/>
      </c>
      <c r="AI18" s="1" t="str">
        <f>IF($L18="Ja",
IF(ISNUMBER(SEARCH(AI$10,$F18)),1,""),
"")</f>
        <v/>
      </c>
      <c r="AJ18" s="1" t="str">
        <f>IF($L18="Ja",
IF(ISNUMBER(SEARCH(AJ$10,$F18)),1,""),
"")</f>
        <v/>
      </c>
      <c r="AK18" s="1" t="str">
        <f>IF($L18="Ja",
IF(ISNUMBER(SEARCH(AK$10,$F18)),1,""),
"")</f>
        <v/>
      </c>
      <c r="AL18" s="1" t="str">
        <f>IF($L18="Ja",
IF(ISNUMBER(SEARCH(AL$10,$F18)),1,""),
"")</f>
        <v/>
      </c>
      <c r="AM18" s="1" t="str">
        <f>IF($L18="Ja",
IF(ISNUMBER(SEARCH(AM$10,$F18)),1,""),
"")</f>
        <v/>
      </c>
      <c r="AN18" s="1" t="str">
        <f>IF($L18="Ja",
IF(ISNUMBER(SEARCH(AN$10,$F18)),1,""),
"")</f>
        <v/>
      </c>
      <c r="AO18" s="1">
        <f>IF($L18="Ja",
IF(ISNUMBER(SEARCH(AO$10,$F18)),1,""),
"")</f>
        <v>1</v>
      </c>
      <c r="AP18" s="1" t="str">
        <f>IF($L18="Ja",
IF(ISNUMBER(SEARCH(AP$10,$F18)),1,""),
"")</f>
        <v/>
      </c>
      <c r="AQ18" s="1" t="str">
        <f>IF($L18="Ja",
IF(ISNUMBER(SEARCH(AQ$10,$F18)),1,""),
"")</f>
        <v/>
      </c>
      <c r="AR18" s="1" t="str">
        <f>IF($L18="Ja",
IF(ISNUMBER(SEARCH(AR$10,$F18)),1,""),
"")</f>
        <v/>
      </c>
      <c r="AS18" s="1" t="str">
        <f>IF($L18="Ja",
IF(ISNUMBER(SEARCH(AS$10,$F18)),1,""),
"")</f>
        <v/>
      </c>
      <c r="AT18" s="1" t="str">
        <f>IF($L18="Ja",
IF(ISNUMBER(SEARCH(AT$10,$F18)),1,""),
"")</f>
        <v/>
      </c>
      <c r="AU18" s="1" t="str">
        <f>IF($L18="Ja",
IF(ISNUMBER(SEARCH(AU$10,$F18)),1,""),
"")</f>
        <v/>
      </c>
      <c r="AV18" s="1" t="str">
        <f>IF($L18="Ja",
IF(ISNUMBER(SEARCH(AV$10,$F18)),1,""),
"")</f>
        <v/>
      </c>
      <c r="AW18" s="1" t="str">
        <f>IF($L18="Ja",
IF(ISNUMBER(SEARCH(AW$10,$F18)),1,""),
"")</f>
        <v/>
      </c>
      <c r="AX18" s="1" t="str">
        <f>IF($L18="Ja",
IF(ISNUMBER(SEARCH(AX$10,$F18)),1,""),
"")</f>
        <v/>
      </c>
      <c r="AY18" s="1" t="str">
        <f>IF($L18="Ja",
IF(ISNUMBER(SEARCH(AY$10,$F18)),1,""),
"")</f>
        <v/>
      </c>
      <c r="AZ18" s="1" t="str">
        <f>IF($L18="Ja",
IF(ISNUMBER(SEARCH(AZ$10,$F18)),1,""),
"")</f>
        <v/>
      </c>
      <c r="BA18" s="1" t="str">
        <f>IF($L18="Ja",
IF(ISNUMBER(SEARCH(BA$10,$F18)),1,""),
"")</f>
        <v/>
      </c>
      <c r="BB18" s="1" t="str">
        <f>IF($L18="Ja",
IF(ISNUMBER(SEARCH(BB$10,$F18)),1,""),
"")</f>
        <v/>
      </c>
      <c r="BC18" s="1" t="str">
        <f>IF($L18="Ja",
IF(ISNUMBER(SEARCH(BC$10,$F18)),1,""),
"")</f>
        <v/>
      </c>
    </row>
    <row r="19" spans="1:55" x14ac:dyDescent="0.25">
      <c r="A19" s="1" t="s">
        <v>76</v>
      </c>
      <c r="B19" s="1"/>
      <c r="C19" s="2"/>
      <c r="D19" s="1" t="s">
        <v>23</v>
      </c>
      <c r="E19" s="1"/>
      <c r="F19" s="1" t="s">
        <v>22</v>
      </c>
      <c r="G19" s="2"/>
      <c r="H19" s="2"/>
      <c r="I19" s="2"/>
      <c r="J19" s="2"/>
      <c r="K19" s="5">
        <v>7.7899999999999997E-2</v>
      </c>
      <c r="L19" s="1" t="s">
        <v>32</v>
      </c>
      <c r="M19" s="1">
        <v>637.07000000000005</v>
      </c>
      <c r="N19" s="1"/>
      <c r="O19" s="42">
        <f t="shared" si="2"/>
        <v>6</v>
      </c>
      <c r="P19" s="1" t="str">
        <f>IF($L19="Ja",
IF(ISNUMBER(SEARCH(P$10,$F19)),1,""),
"")</f>
        <v/>
      </c>
      <c r="Q19" s="1" t="str">
        <f>IF($L19="Ja",
IF(ISNUMBER(SEARCH(Q$10,$F19)),1,""),
"")</f>
        <v/>
      </c>
      <c r="R19" s="1" t="str">
        <f>IF($L19="Ja",
IF(ISNUMBER(SEARCH(R$10,$F19)),1,""),
"")</f>
        <v/>
      </c>
      <c r="S19" s="1" t="str">
        <f>IF($L19="Ja",
IF(ISNUMBER(SEARCH(S$10,$F19)),1,""),
"")</f>
        <v/>
      </c>
      <c r="T19" s="1">
        <f>IF($L19="Ja",
IF(ISNUMBER(SEARCH(T$10,$F19)),1,""),
"")</f>
        <v>1</v>
      </c>
      <c r="U19" s="1" t="str">
        <f>IF($L19="Ja",
IF(ISNUMBER(SEARCH(U$10,$F19)),1,""),
"")</f>
        <v/>
      </c>
      <c r="V19" s="1" t="str">
        <f>IF($L19="Ja",
IF(ISNUMBER(SEARCH(V$10,$F19)),1,""),
"")</f>
        <v/>
      </c>
      <c r="W19" s="1" t="str">
        <f>IF($L19="Ja",
IF(ISNUMBER(SEARCH(W$10,$F19)),1,""),
"")</f>
        <v/>
      </c>
      <c r="X19" s="1" t="str">
        <f>IF($L19="Ja",
IF(ISNUMBER(SEARCH(X$10,$F19)),1,""),
"")</f>
        <v/>
      </c>
      <c r="Y19" s="1" t="str">
        <f>IF($L19="Ja",
IF(ISNUMBER(SEARCH(Y$10,$F19)),1,""),
"")</f>
        <v/>
      </c>
      <c r="Z19" s="1" t="str">
        <f>IF($L19="Ja",
IF(ISNUMBER(SEARCH(Z$10,$F19)),1,""),
"")</f>
        <v/>
      </c>
      <c r="AA19" s="1" t="str">
        <f>IF($L19="Ja",
IF(ISNUMBER(SEARCH(AA$10,$F19)),1,""),
"")</f>
        <v/>
      </c>
      <c r="AB19" s="1" t="str">
        <f>IF($L19="Ja",
IF(ISNUMBER(SEARCH(AB$10,$F19)),1,""),
"")</f>
        <v/>
      </c>
      <c r="AC19" s="1" t="str">
        <f>IF($L19="Ja",
IF(ISNUMBER(SEARCH(AC$10,$F19)),1,""),
"")</f>
        <v/>
      </c>
      <c r="AD19" s="1" t="str">
        <f>IF($L19="Ja",
IF(ISNUMBER(SEARCH(AD$10,$F19)),1,""),
"")</f>
        <v/>
      </c>
      <c r="AE19" s="1" t="str">
        <f>IF($L19="Ja",
IF(ISNUMBER(SEARCH(AE$10,$F19)),1,""),
"")</f>
        <v/>
      </c>
      <c r="AF19" s="1" t="str">
        <f>IF($L19="Ja",
IF(ISNUMBER(SEARCH(AF$10,$F19)),1,""),
"")</f>
        <v/>
      </c>
      <c r="AG19" s="1" t="str">
        <f>IF($L19="Ja",
IF(ISNUMBER(SEARCH(AG$10,$F19)),1,""),
"")</f>
        <v/>
      </c>
      <c r="AH19" s="1" t="str">
        <f>IF($L19="Ja",
IF(ISNUMBER(SEARCH(AH$10,$F19)),1,""),
"")</f>
        <v/>
      </c>
      <c r="AI19" s="1" t="str">
        <f>IF($L19="Ja",
IF(ISNUMBER(SEARCH(AI$10,$F19)),1,""),
"")</f>
        <v/>
      </c>
      <c r="AJ19" s="1" t="str">
        <f>IF($L19="Ja",
IF(ISNUMBER(SEARCH(AJ$10,$F19)),1,""),
"")</f>
        <v/>
      </c>
      <c r="AK19" s="1" t="str">
        <f>IF($L19="Ja",
IF(ISNUMBER(SEARCH(AK$10,$F19)),1,""),
"")</f>
        <v/>
      </c>
      <c r="AL19" s="1" t="str">
        <f>IF($L19="Ja",
IF(ISNUMBER(SEARCH(AL$10,$F19)),1,""),
"")</f>
        <v/>
      </c>
      <c r="AM19" s="1" t="str">
        <f>IF($L19="Ja",
IF(ISNUMBER(SEARCH(AM$10,$F19)),1,""),
"")</f>
        <v/>
      </c>
      <c r="AN19" s="1" t="str">
        <f>IF($L19="Ja",
IF(ISNUMBER(SEARCH(AN$10,$F19)),1,""),
"")</f>
        <v/>
      </c>
      <c r="AO19" s="1" t="str">
        <f>IF($L19="Ja",
IF(ISNUMBER(SEARCH(AO$10,$F19)),1,""),
"")</f>
        <v/>
      </c>
      <c r="AP19" s="1" t="str">
        <f>IF($L19="Ja",
IF(ISNUMBER(SEARCH(AP$10,$F19)),1,""),
"")</f>
        <v/>
      </c>
      <c r="AQ19" s="1" t="str">
        <f>IF($L19="Ja",
IF(ISNUMBER(SEARCH(AQ$10,$F19)),1,""),
"")</f>
        <v/>
      </c>
      <c r="AR19" s="1" t="str">
        <f>IF($L19="Ja",
IF(ISNUMBER(SEARCH(AR$10,$F19)),1,""),
"")</f>
        <v/>
      </c>
      <c r="AS19" s="1" t="str">
        <f>IF($L19="Ja",
IF(ISNUMBER(SEARCH(AS$10,$F19)),1,""),
"")</f>
        <v/>
      </c>
      <c r="AT19" s="1" t="str">
        <f>IF($L19="Ja",
IF(ISNUMBER(SEARCH(AT$10,$F19)),1,""),
"")</f>
        <v/>
      </c>
      <c r="AU19" s="1" t="str">
        <f>IF($L19="Ja",
IF(ISNUMBER(SEARCH(AU$10,$F19)),1,""),
"")</f>
        <v/>
      </c>
      <c r="AV19" s="1" t="str">
        <f>IF($L19="Ja",
IF(ISNUMBER(SEARCH(AV$10,$F19)),1,""),
"")</f>
        <v/>
      </c>
      <c r="AW19" s="1" t="str">
        <f>IF($L19="Ja",
IF(ISNUMBER(SEARCH(AW$10,$F19)),1,""),
"")</f>
        <v/>
      </c>
      <c r="AX19" s="1" t="str">
        <f>IF($L19="Ja",
IF(ISNUMBER(SEARCH(AX$10,$F19)),1,""),
"")</f>
        <v/>
      </c>
      <c r="AY19" s="1" t="str">
        <f>IF($L19="Ja",
IF(ISNUMBER(SEARCH(AY$10,$F19)),1,""),
"")</f>
        <v/>
      </c>
      <c r="AZ19" s="1" t="str">
        <f>IF($L19="Ja",
IF(ISNUMBER(SEARCH(AZ$10,$F19)),1,""),
"")</f>
        <v/>
      </c>
      <c r="BA19" s="1" t="str">
        <f>IF($L19="Ja",
IF(ISNUMBER(SEARCH(BA$10,$F19)),1,""),
"")</f>
        <v/>
      </c>
      <c r="BB19" s="1" t="str">
        <f>IF($L19="Ja",
IF(ISNUMBER(SEARCH(BB$10,$F19)),1,""),
"")</f>
        <v/>
      </c>
      <c r="BC19" s="1" t="str">
        <f>IF($L19="Ja",
IF(ISNUMBER(SEARCH(BC$10,$F19)),1,""),
"")</f>
        <v/>
      </c>
    </row>
    <row r="20" spans="1:55" x14ac:dyDescent="0.25">
      <c r="A20" s="1" t="s">
        <v>4</v>
      </c>
      <c r="B20" s="1" t="s">
        <v>20</v>
      </c>
      <c r="C20" s="2">
        <v>0.73</v>
      </c>
      <c r="D20" s="1" t="s">
        <v>23</v>
      </c>
      <c r="E20" s="32">
        <v>43912</v>
      </c>
      <c r="F20" s="1" t="s">
        <v>88</v>
      </c>
      <c r="G20" s="2">
        <v>0.86240000000000006</v>
      </c>
      <c r="H20" s="2">
        <f ca="1">((1+G20)^(30/(TODAY()-E20)))-1</f>
        <v>7.4390760768570985E-2</v>
      </c>
      <c r="I20" s="34">
        <f ca="1">(1+G20)^(365/(TODAY()-E20))-1</f>
        <v>1.3940923026083274</v>
      </c>
      <c r="J20" s="2">
        <v>7.5600000000000001E-2</v>
      </c>
      <c r="K20" s="5">
        <v>4.7899999999999998E-2</v>
      </c>
      <c r="L20" s="1" t="s">
        <v>32</v>
      </c>
      <c r="M20" s="1">
        <v>300</v>
      </c>
      <c r="N20" s="1"/>
      <c r="O20" s="42">
        <f t="shared" si="2"/>
        <v>30</v>
      </c>
      <c r="P20" s="1">
        <f>IF($L20="Ja",
IF(ISNUMBER(SEARCH(P$10,$F20)),1,""),
"")</f>
        <v>1</v>
      </c>
      <c r="Q20" s="1" t="str">
        <f>IF($L20="Ja",
IF(ISNUMBER(SEARCH(Q$10,$F20)),1,""),
"")</f>
        <v/>
      </c>
      <c r="R20" s="1" t="str">
        <f>IF($L20="Ja",
IF(ISNUMBER(SEARCH(R$10,$F20)),1,""),
"")</f>
        <v/>
      </c>
      <c r="S20" s="1" t="str">
        <f>IF($L20="Ja",
IF(ISNUMBER(SEARCH(S$10,$F20)),1,""),
"")</f>
        <v/>
      </c>
      <c r="T20" s="1">
        <f>IF($L20="Ja",
IF(ISNUMBER(SEARCH(T$10,$F20)),1,""),
"")</f>
        <v>1</v>
      </c>
      <c r="U20" s="1" t="str">
        <f>IF($L20="Ja",
IF(ISNUMBER(SEARCH(U$10,$F20)),1,""),
"")</f>
        <v/>
      </c>
      <c r="V20" s="1" t="str">
        <f>IF($L20="Ja",
IF(ISNUMBER(SEARCH(V$10,$F20)),1,""),
"")</f>
        <v/>
      </c>
      <c r="W20" s="1" t="str">
        <f>IF($L20="Ja",
IF(ISNUMBER(SEARCH(W$10,$F20)),1,""),
"")</f>
        <v/>
      </c>
      <c r="X20" s="1" t="str">
        <f>IF($L20="Ja",
IF(ISNUMBER(SEARCH(X$10,$F20)),1,""),
"")</f>
        <v/>
      </c>
      <c r="Y20" s="1">
        <f>IF($L20="Ja",
IF(ISNUMBER(SEARCH(Y$10,$F20)),1,""),
"")</f>
        <v>1</v>
      </c>
      <c r="Z20" s="1" t="str">
        <f>IF($L20="Ja",
IF(ISNUMBER(SEARCH(Z$10,$F20)),1,""),
"")</f>
        <v/>
      </c>
      <c r="AA20" s="1" t="str">
        <f>IF($L20="Ja",
IF(ISNUMBER(SEARCH(AA$10,$F20)),1,""),
"")</f>
        <v/>
      </c>
      <c r="AB20" s="1">
        <f>IF($L20="Ja",
IF(ISNUMBER(SEARCH(AB$10,$F20)),1,""),
"")</f>
        <v>1</v>
      </c>
      <c r="AC20" s="1" t="str">
        <f>IF($L20="Ja",
IF(ISNUMBER(SEARCH(AC$10,$F20)),1,""),
"")</f>
        <v/>
      </c>
      <c r="AD20" s="1" t="str">
        <f>IF($L20="Ja",
IF(ISNUMBER(SEARCH(AD$10,$F20)),1,""),
"")</f>
        <v/>
      </c>
      <c r="AE20" s="1" t="str">
        <f>IF($L20="Ja",
IF(ISNUMBER(SEARCH(AE$10,$F20)),1,""),
"")</f>
        <v/>
      </c>
      <c r="AF20" s="1" t="str">
        <f>IF($L20="Ja",
IF(ISNUMBER(SEARCH(AF$10,$F20)),1,""),
"")</f>
        <v/>
      </c>
      <c r="AG20" s="1" t="str">
        <f>IF($L20="Ja",
IF(ISNUMBER(SEARCH(AG$10,$F20)),1,""),
"")</f>
        <v/>
      </c>
      <c r="AH20" s="1" t="str">
        <f>IF($L20="Ja",
IF(ISNUMBER(SEARCH(AH$10,$F20)),1,""),
"")</f>
        <v/>
      </c>
      <c r="AI20" s="1" t="str">
        <f>IF($L20="Ja",
IF(ISNUMBER(SEARCH(AI$10,$F20)),1,""),
"")</f>
        <v/>
      </c>
      <c r="AJ20" s="1" t="str">
        <f>IF($L20="Ja",
IF(ISNUMBER(SEARCH(AJ$10,$F20)),1,""),
"")</f>
        <v/>
      </c>
      <c r="AK20" s="1" t="str">
        <f>IF($L20="Ja",
IF(ISNUMBER(SEARCH(AK$10,$F20)),1,""),
"")</f>
        <v/>
      </c>
      <c r="AL20" s="1" t="str">
        <f>IF($L20="Ja",
IF(ISNUMBER(SEARCH(AL$10,$F20)),1,""),
"")</f>
        <v/>
      </c>
      <c r="AM20" s="1" t="str">
        <f>IF($L20="Ja",
IF(ISNUMBER(SEARCH(AM$10,$F20)),1,""),
"")</f>
        <v/>
      </c>
      <c r="AN20" s="1" t="str">
        <f>IF($L20="Ja",
IF(ISNUMBER(SEARCH(AN$10,$F20)),1,""),
"")</f>
        <v/>
      </c>
      <c r="AO20" s="1" t="str">
        <f>IF($L20="Ja",
IF(ISNUMBER(SEARCH(AO$10,$F20)),1,""),
"")</f>
        <v/>
      </c>
      <c r="AP20" s="1" t="str">
        <f>IF($L20="Ja",
IF(ISNUMBER(SEARCH(AP$10,$F20)),1,""),
"")</f>
        <v/>
      </c>
      <c r="AQ20" s="1" t="str">
        <f>IF($L20="Ja",
IF(ISNUMBER(SEARCH(AQ$10,$F20)),1,""),
"")</f>
        <v/>
      </c>
      <c r="AR20" s="1" t="str">
        <f>IF($L20="Ja",
IF(ISNUMBER(SEARCH(AR$10,$F20)),1,""),
"")</f>
        <v/>
      </c>
      <c r="AS20" s="1" t="str">
        <f>IF($L20="Ja",
IF(ISNUMBER(SEARCH(AS$10,$F20)),1,""),
"")</f>
        <v/>
      </c>
      <c r="AT20" s="1" t="str">
        <f>IF($L20="Ja",
IF(ISNUMBER(SEARCH(AT$10,$F20)),1,""),
"")</f>
        <v/>
      </c>
      <c r="AU20" s="1" t="str">
        <f>IF($L20="Ja",
IF(ISNUMBER(SEARCH(AU$10,$F20)),1,""),
"")</f>
        <v/>
      </c>
      <c r="AV20" s="1">
        <f>IF($L20="Ja",
IF(ISNUMBER(SEARCH(AV$10,$F20)),1,""),
"")</f>
        <v>1</v>
      </c>
      <c r="AW20" s="1" t="str">
        <f>IF($L20="Ja",
IF(ISNUMBER(SEARCH(AW$10,$F20)),1,""),
"")</f>
        <v/>
      </c>
      <c r="AX20" s="1" t="str">
        <f>IF($L20="Ja",
IF(ISNUMBER(SEARCH(AX$10,$F20)),1,""),
"")</f>
        <v/>
      </c>
      <c r="AY20" s="1" t="str">
        <f>IF($L20="Ja",
IF(ISNUMBER(SEARCH(AY$10,$F20)),1,""),
"")</f>
        <v/>
      </c>
      <c r="AZ20" s="1" t="str">
        <f>IF($L20="Ja",
IF(ISNUMBER(SEARCH(AZ$10,$F20)),1,""),
"")</f>
        <v/>
      </c>
      <c r="BA20" s="1" t="str">
        <f>IF($L20="Ja",
IF(ISNUMBER(SEARCH(BA$10,$F20)),1,""),
"")</f>
        <v/>
      </c>
      <c r="BB20" s="1" t="str">
        <f>IF($L20="Ja",
IF(ISNUMBER(SEARCH(BB$10,$F20)),1,""),
"")</f>
        <v/>
      </c>
      <c r="BC20" s="1" t="str">
        <f>IF($L20="Ja",
IF(ISNUMBER(SEARCH(BC$10,$F20)),1,""),
"")</f>
        <v/>
      </c>
    </row>
    <row r="21" spans="1:55" x14ac:dyDescent="0.25">
      <c r="A21" s="1" t="s">
        <v>12</v>
      </c>
      <c r="B21" s="1" t="s">
        <v>20</v>
      </c>
      <c r="C21" s="2"/>
      <c r="D21" s="1" t="s">
        <v>23</v>
      </c>
      <c r="E21" s="32">
        <v>43974</v>
      </c>
      <c r="F21" s="3" t="s">
        <v>78</v>
      </c>
      <c r="G21" s="2">
        <v>0.1492</v>
      </c>
      <c r="H21" s="2">
        <f ca="1">((1+G21)^(30/(TODAY()-E21)))-1</f>
        <v>2.1294166095791711E-2</v>
      </c>
      <c r="I21" s="34">
        <f ca="1">(1+G21)^(365/(TODAY()-E21))-1</f>
        <v>0.29221671726554854</v>
      </c>
      <c r="J21" s="2">
        <v>6.13E-2</v>
      </c>
      <c r="K21" s="5">
        <v>1.9599999999999999E-2</v>
      </c>
      <c r="L21" s="1" t="s">
        <v>32</v>
      </c>
      <c r="M21" s="1">
        <v>244.69</v>
      </c>
      <c r="N21" s="1" t="s">
        <v>98</v>
      </c>
      <c r="O21" s="42">
        <f t="shared" si="2"/>
        <v>20</v>
      </c>
      <c r="P21" s="1" t="str">
        <f>IF($L21="Ja",
IF(ISNUMBER(SEARCH(P$10,$F21)),1,""),
"")</f>
        <v/>
      </c>
      <c r="Q21" s="1" t="str">
        <f>IF($L21="Ja",
IF(ISNUMBER(SEARCH(Q$10,$F21)),1,""),
"")</f>
        <v/>
      </c>
      <c r="R21" s="1" t="str">
        <f>IF($L21="Ja",
IF(ISNUMBER(SEARCH(R$10,$F21)),1,""),
"")</f>
        <v/>
      </c>
      <c r="S21" s="1">
        <f>IF($L21="Ja",
IF(ISNUMBER(SEARCH(S$10,$F21)),1,""),
"")</f>
        <v>1</v>
      </c>
      <c r="T21" s="1">
        <f>IF($L21="Ja",
IF(ISNUMBER(SEARCH(T$10,$F21)),1,""),
"")</f>
        <v>1</v>
      </c>
      <c r="U21" s="1" t="str">
        <f>IF($L21="Ja",
IF(ISNUMBER(SEARCH(U$10,$F21)),1,""),
"")</f>
        <v/>
      </c>
      <c r="V21" s="1" t="str">
        <f>IF($L21="Ja",
IF(ISNUMBER(SEARCH(V$10,$F21)),1,""),
"")</f>
        <v/>
      </c>
      <c r="W21" s="1" t="str">
        <f>IF($L21="Ja",
IF(ISNUMBER(SEARCH(W$10,$F21)),1,""),
"")</f>
        <v/>
      </c>
      <c r="X21" s="1" t="str">
        <f>IF($L21="Ja",
IF(ISNUMBER(SEARCH(X$10,$F21)),1,""),
"")</f>
        <v/>
      </c>
      <c r="Y21" s="1" t="str">
        <f>IF($L21="Ja",
IF(ISNUMBER(SEARCH(Y$10,$F21)),1,""),
"")</f>
        <v/>
      </c>
      <c r="Z21" s="1" t="str">
        <f>IF($L21="Ja",
IF(ISNUMBER(SEARCH(Z$10,$F21)),1,""),
"")</f>
        <v/>
      </c>
      <c r="AA21" s="1" t="str">
        <f>IF($L21="Ja",
IF(ISNUMBER(SEARCH(AA$10,$F21)),1,""),
"")</f>
        <v/>
      </c>
      <c r="AB21" s="1">
        <f>IF($L21="Ja",
IF(ISNUMBER(SEARCH(AB$10,$F21)),1,""),
"")</f>
        <v>1</v>
      </c>
      <c r="AC21" s="1" t="str">
        <f>IF($L21="Ja",
IF(ISNUMBER(SEARCH(AC$10,$F21)),1,""),
"")</f>
        <v/>
      </c>
      <c r="AD21" s="1" t="str">
        <f>IF($L21="Ja",
IF(ISNUMBER(SEARCH(AD$10,$F21)),1,""),
"")</f>
        <v/>
      </c>
      <c r="AE21" s="1" t="str">
        <f>IF($L21="Ja",
IF(ISNUMBER(SEARCH(AE$10,$F21)),1,""),
"")</f>
        <v/>
      </c>
      <c r="AF21" s="1" t="str">
        <f>IF($L21="Ja",
IF(ISNUMBER(SEARCH(AF$10,$F21)),1,""),
"")</f>
        <v/>
      </c>
      <c r="AG21" s="1" t="str">
        <f>IF($L21="Ja",
IF(ISNUMBER(SEARCH(AG$10,$F21)),1,""),
"")</f>
        <v/>
      </c>
      <c r="AH21" s="1">
        <f>IF($L21="Ja",
IF(ISNUMBER(SEARCH(AH$10,$F21)),1,""),
"")</f>
        <v>1</v>
      </c>
      <c r="AI21" s="1" t="str">
        <f>IF($L21="Ja",
IF(ISNUMBER(SEARCH(AI$10,$F21)),1,""),
"")</f>
        <v/>
      </c>
      <c r="AJ21" s="1" t="str">
        <f>IF($L21="Ja",
IF(ISNUMBER(SEARCH(AJ$10,$F21)),1,""),
"")</f>
        <v/>
      </c>
      <c r="AK21" s="1" t="str">
        <f>IF($L21="Ja",
IF(ISNUMBER(SEARCH(AK$10,$F21)),1,""),
"")</f>
        <v/>
      </c>
      <c r="AL21" s="1" t="str">
        <f>IF($L21="Ja",
IF(ISNUMBER(SEARCH(AL$10,$F21)),1,""),
"")</f>
        <v/>
      </c>
      <c r="AM21" s="1" t="str">
        <f>IF($L21="Ja",
IF(ISNUMBER(SEARCH(AM$10,$F21)),1,""),
"")</f>
        <v/>
      </c>
      <c r="AN21" s="1" t="str">
        <f>IF($L21="Ja",
IF(ISNUMBER(SEARCH(AN$10,$F21)),1,""),
"")</f>
        <v/>
      </c>
      <c r="AO21" s="1" t="str">
        <f>IF($L21="Ja",
IF(ISNUMBER(SEARCH(AO$10,$F21)),1,""),
"")</f>
        <v/>
      </c>
      <c r="AP21" s="1" t="str">
        <f>IF($L21="Ja",
IF(ISNUMBER(SEARCH(AP$10,$F21)),1,""),
"")</f>
        <v/>
      </c>
      <c r="AQ21" s="1" t="str">
        <f>IF($L21="Ja",
IF(ISNUMBER(SEARCH(AQ$10,$F21)),1,""),
"")</f>
        <v/>
      </c>
      <c r="AR21" s="1" t="str">
        <f>IF($L21="Ja",
IF(ISNUMBER(SEARCH(AR$10,$F21)),1,""),
"")</f>
        <v/>
      </c>
      <c r="AS21" s="1" t="str">
        <f>IF($L21="Ja",
IF(ISNUMBER(SEARCH(AS$10,$F21)),1,""),
"")</f>
        <v/>
      </c>
      <c r="AT21" s="1" t="str">
        <f>IF($L21="Ja",
IF(ISNUMBER(SEARCH(AT$10,$F21)),1,""),
"")</f>
        <v/>
      </c>
      <c r="AU21" s="1" t="str">
        <f>IF($L21="Ja",
IF(ISNUMBER(SEARCH(AU$10,$F21)),1,""),
"")</f>
        <v/>
      </c>
      <c r="AV21" s="1" t="str">
        <f>IF($L21="Ja",
IF(ISNUMBER(SEARCH(AV$10,$F21)),1,""),
"")</f>
        <v/>
      </c>
      <c r="AW21" s="1" t="str">
        <f>IF($L21="Ja",
IF(ISNUMBER(SEARCH(AW$10,$F21)),1,""),
"")</f>
        <v/>
      </c>
      <c r="AX21" s="1" t="str">
        <f>IF($L21="Ja",
IF(ISNUMBER(SEARCH(AX$10,$F21)),1,""),
"")</f>
        <v/>
      </c>
      <c r="AY21" s="1" t="str">
        <f>IF($L21="Ja",
IF(ISNUMBER(SEARCH(AY$10,$F21)),1,""),
"")</f>
        <v/>
      </c>
      <c r="AZ21" s="1" t="str">
        <f>IF($L21="Ja",
IF(ISNUMBER(SEARCH(AZ$10,$F21)),1,""),
"")</f>
        <v/>
      </c>
      <c r="BA21" s="1" t="str">
        <f>IF($L21="Ja",
IF(ISNUMBER(SEARCH(BA$10,$F21)),1,""),
"")</f>
        <v/>
      </c>
      <c r="BB21" s="1" t="str">
        <f>IF($L21="Ja",
IF(ISNUMBER(SEARCH(BB$10,$F21)),1,""),
"")</f>
        <v/>
      </c>
      <c r="BC21" s="1" t="str">
        <f>IF($L21="Ja",
IF(ISNUMBER(SEARCH(BC$10,$F21)),1,""),
"")</f>
        <v/>
      </c>
    </row>
    <row r="22" spans="1:55" x14ac:dyDescent="0.25">
      <c r="A22" s="1" t="s">
        <v>8</v>
      </c>
      <c r="B22" s="1" t="s">
        <v>21</v>
      </c>
      <c r="C22" s="2" t="s">
        <v>35</v>
      </c>
      <c r="D22" s="1" t="s">
        <v>23</v>
      </c>
      <c r="E22" s="32">
        <v>44010</v>
      </c>
      <c r="F22" s="1" t="s">
        <v>25</v>
      </c>
      <c r="G22" s="2">
        <v>0.315</v>
      </c>
      <c r="H22" s="2">
        <f ca="1">((1+G22)^(30/(TODAY()-E22)))-1</f>
        <v>5.2018283203111082E-2</v>
      </c>
      <c r="I22" s="34">
        <f ca="1">(1+G22)^(365/(TODAY()-E22))-1</f>
        <v>0.85331823422594777</v>
      </c>
      <c r="J22" s="2">
        <v>1.7000000000000001E-2</v>
      </c>
      <c r="K22" s="5">
        <v>-2.0299999999999999E-2</v>
      </c>
      <c r="L22" s="1" t="s">
        <v>32</v>
      </c>
      <c r="M22" s="1">
        <v>50</v>
      </c>
      <c r="N22" s="1"/>
      <c r="O22" s="42">
        <f t="shared" si="2"/>
        <v>3</v>
      </c>
      <c r="P22" s="1" t="str">
        <f>IF($L22="Ja",
IF(ISNUMBER(SEARCH(P$10,$F22)),1,""),
"")</f>
        <v/>
      </c>
      <c r="Q22" s="1" t="str">
        <f>IF($L22="Ja",
IF(ISNUMBER(SEARCH(Q$10,$F22)),1,""),
"")</f>
        <v/>
      </c>
      <c r="R22" s="1" t="str">
        <f>IF($L22="Ja",
IF(ISNUMBER(SEARCH(R$10,$F22)),1,""),
"")</f>
        <v/>
      </c>
      <c r="S22" s="1" t="str">
        <f>IF($L22="Ja",
IF(ISNUMBER(SEARCH(S$10,$F22)),1,""),
"")</f>
        <v/>
      </c>
      <c r="T22" s="1" t="str">
        <f>IF($L22="Ja",
IF(ISNUMBER(SEARCH(T$10,$F22)),1,""),
"")</f>
        <v/>
      </c>
      <c r="U22" s="1" t="str">
        <f>IF($L22="Ja",
IF(ISNUMBER(SEARCH(U$10,$F22)),1,""),
"")</f>
        <v/>
      </c>
      <c r="V22" s="1" t="str">
        <f>IF($L22="Ja",
IF(ISNUMBER(SEARCH(V$10,$F22)),1,""),
"")</f>
        <v/>
      </c>
      <c r="W22" s="1" t="str">
        <f>IF($L22="Ja",
IF(ISNUMBER(SEARCH(W$10,$F22)),1,""),
"")</f>
        <v/>
      </c>
      <c r="X22" s="1" t="str">
        <f>IF($L22="Ja",
IF(ISNUMBER(SEARCH(X$10,$F22)),1,""),
"")</f>
        <v/>
      </c>
      <c r="Y22" s="1" t="str">
        <f>IF($L22="Ja",
IF(ISNUMBER(SEARCH(Y$10,$F22)),1,""),
"")</f>
        <v/>
      </c>
      <c r="Z22" s="1">
        <f>IF($L22="Ja",
IF(ISNUMBER(SEARCH(Z$10,$F22)),1,""),
"")</f>
        <v>1</v>
      </c>
      <c r="AA22" s="1" t="str">
        <f>IF($L22="Ja",
IF(ISNUMBER(SEARCH(AA$10,$F22)),1,""),
"")</f>
        <v/>
      </c>
      <c r="AB22" s="1" t="str">
        <f>IF($L22="Ja",
IF(ISNUMBER(SEARCH(AB$10,$F22)),1,""),
"")</f>
        <v/>
      </c>
      <c r="AC22" s="1" t="str">
        <f>IF($L22="Ja",
IF(ISNUMBER(SEARCH(AC$10,$F22)),1,""),
"")</f>
        <v/>
      </c>
      <c r="AD22" s="1" t="str">
        <f>IF($L22="Ja",
IF(ISNUMBER(SEARCH(AD$10,$F22)),1,""),
"")</f>
        <v/>
      </c>
      <c r="AE22" s="1" t="str">
        <f>IF($L22="Ja",
IF(ISNUMBER(SEARCH(AE$10,$F22)),1,""),
"")</f>
        <v/>
      </c>
      <c r="AF22" s="1" t="str">
        <f>IF($L22="Ja",
IF(ISNUMBER(SEARCH(AF$10,$F22)),1,""),
"")</f>
        <v/>
      </c>
      <c r="AG22" s="1" t="str">
        <f>IF($L22="Ja",
IF(ISNUMBER(SEARCH(AG$10,$F22)),1,""),
"")</f>
        <v/>
      </c>
      <c r="AH22" s="1" t="str">
        <f>IF($L22="Ja",
IF(ISNUMBER(SEARCH(AH$10,$F22)),1,""),
"")</f>
        <v/>
      </c>
      <c r="AI22" s="1">
        <f>IF($L22="Ja",
IF(ISNUMBER(SEARCH(AI$10,$F22)),1,""),
"")</f>
        <v>1</v>
      </c>
      <c r="AJ22" s="1" t="str">
        <f>IF($L22="Ja",
IF(ISNUMBER(SEARCH(AJ$10,$F22)),1,""),
"")</f>
        <v/>
      </c>
      <c r="AK22" s="1">
        <f>IF($L22="Ja",
IF(ISNUMBER(SEARCH(AK$10,$F22)),1,""),
"")</f>
        <v>1</v>
      </c>
      <c r="AL22" s="1" t="str">
        <f>IF($L22="Ja",
IF(ISNUMBER(SEARCH(AL$10,$F22)),1,""),
"")</f>
        <v/>
      </c>
      <c r="AM22" s="1" t="str">
        <f>IF($L22="Ja",
IF(ISNUMBER(SEARCH(AM$10,$F22)),1,""),
"")</f>
        <v/>
      </c>
      <c r="AN22" s="1" t="str">
        <f>IF($L22="Ja",
IF(ISNUMBER(SEARCH(AN$10,$F22)),1,""),
"")</f>
        <v/>
      </c>
      <c r="AO22" s="1" t="str">
        <f>IF($L22="Ja",
IF(ISNUMBER(SEARCH(AO$10,$F22)),1,""),
"")</f>
        <v/>
      </c>
      <c r="AP22" s="1" t="str">
        <f>IF($L22="Ja",
IF(ISNUMBER(SEARCH(AP$10,$F22)),1,""),
"")</f>
        <v/>
      </c>
      <c r="AQ22" s="1" t="str">
        <f>IF($L22="Ja",
IF(ISNUMBER(SEARCH(AQ$10,$F22)),1,""),
"")</f>
        <v/>
      </c>
      <c r="AR22" s="1" t="str">
        <f>IF($L22="Ja",
IF(ISNUMBER(SEARCH(AR$10,$F22)),1,""),
"")</f>
        <v/>
      </c>
      <c r="AS22" s="1" t="str">
        <f>IF($L22="Ja",
IF(ISNUMBER(SEARCH(AS$10,$F22)),1,""),
"")</f>
        <v/>
      </c>
      <c r="AT22" s="1" t="str">
        <f>IF($L22="Ja",
IF(ISNUMBER(SEARCH(AT$10,$F22)),1,""),
"")</f>
        <v/>
      </c>
      <c r="AU22" s="1" t="str">
        <f>IF($L22="Ja",
IF(ISNUMBER(SEARCH(AU$10,$F22)),1,""),
"")</f>
        <v/>
      </c>
      <c r="AV22" s="1" t="str">
        <f>IF($L22="Ja",
IF(ISNUMBER(SEARCH(AV$10,$F22)),1,""),
"")</f>
        <v/>
      </c>
      <c r="AW22" s="1" t="str">
        <f>IF($L22="Ja",
IF(ISNUMBER(SEARCH(AW$10,$F22)),1,""),
"")</f>
        <v/>
      </c>
      <c r="AX22" s="1" t="str">
        <f>IF($L22="Ja",
IF(ISNUMBER(SEARCH(AX$10,$F22)),1,""),
"")</f>
        <v/>
      </c>
      <c r="AY22" s="1" t="str">
        <f>IF($L22="Ja",
IF(ISNUMBER(SEARCH(AY$10,$F22)),1,""),
"")</f>
        <v/>
      </c>
      <c r="AZ22" s="1" t="str">
        <f>IF($L22="Ja",
IF(ISNUMBER(SEARCH(AZ$10,$F22)),1,""),
"")</f>
        <v/>
      </c>
      <c r="BA22" s="1" t="str">
        <f>IF($L22="Ja",
IF(ISNUMBER(SEARCH(BA$10,$F22)),1,""),
"")</f>
        <v/>
      </c>
      <c r="BB22" s="1" t="str">
        <f>IF($L22="Ja",
IF(ISNUMBER(SEARCH(BB$10,$F22)),1,""),
"")</f>
        <v/>
      </c>
      <c r="BC22" s="1" t="str">
        <f>IF($L22="Ja",
IF(ISNUMBER(SEARCH(BC$10,$F22)),1,""),
"")</f>
        <v/>
      </c>
    </row>
    <row r="23" spans="1:55" x14ac:dyDescent="0.25">
      <c r="A23" s="1" t="s">
        <v>18</v>
      </c>
      <c r="B23" s="1" t="s">
        <v>20</v>
      </c>
      <c r="C23" s="2">
        <v>0.76</v>
      </c>
      <c r="D23" s="1" t="s">
        <v>23</v>
      </c>
      <c r="E23" s="32">
        <v>43940</v>
      </c>
      <c r="F23" s="3" t="s">
        <v>43</v>
      </c>
      <c r="G23" s="2">
        <v>8.0699999999999994E-2</v>
      </c>
      <c r="H23" s="2">
        <f ca="1">((1+G23)^(30/(TODAY()-E23)))-1</f>
        <v>1.0086169831226455E-2</v>
      </c>
      <c r="I23" s="34">
        <f ca="1">(1+G23)^(365/(TODAY()-E23))-1</f>
        <v>0.12986746005123861</v>
      </c>
      <c r="J23" s="2">
        <v>6.0400000000000002E-2</v>
      </c>
      <c r="K23" s="5">
        <v>-2.8799999999999999E-2</v>
      </c>
      <c r="L23" s="1" t="s">
        <v>32</v>
      </c>
      <c r="M23" s="1">
        <v>100</v>
      </c>
      <c r="N23" s="1"/>
      <c r="O23" s="42">
        <f t="shared" si="2"/>
        <v>46</v>
      </c>
      <c r="P23" s="1">
        <f>IF($L23="Ja",
IF(ISNUMBER(SEARCH(P$10,$F23)),1,""),
"")</f>
        <v>1</v>
      </c>
      <c r="Q23" s="1" t="str">
        <f>IF($L23="Ja",
IF(ISNUMBER(SEARCH(Q$10,$F23)),1,""),
"")</f>
        <v/>
      </c>
      <c r="R23" s="1" t="str">
        <f>IF($L23="Ja",
IF(ISNUMBER(SEARCH(R$10,$F23)),1,""),
"")</f>
        <v/>
      </c>
      <c r="S23" s="1" t="str">
        <f>IF($L23="Ja",
IF(ISNUMBER(SEARCH(S$10,$F23)),1,""),
"")</f>
        <v/>
      </c>
      <c r="T23" s="1">
        <f>IF($L23="Ja",
IF(ISNUMBER(SEARCH(T$10,$F23)),1,""),
"")</f>
        <v>1</v>
      </c>
      <c r="U23" s="1" t="str">
        <f>IF($L23="Ja",
IF(ISNUMBER(SEARCH(U$10,$F23)),1,""),
"")</f>
        <v/>
      </c>
      <c r="V23" s="1" t="str">
        <f>IF($L23="Ja",
IF(ISNUMBER(SEARCH(V$10,$F23)),1,""),
"")</f>
        <v/>
      </c>
      <c r="W23" s="1" t="str">
        <f>IF($L23="Ja",
IF(ISNUMBER(SEARCH(W$10,$F23)),1,""),
"")</f>
        <v/>
      </c>
      <c r="X23" s="1" t="str">
        <f>IF($L23="Ja",
IF(ISNUMBER(SEARCH(X$10,$F23)),1,""),
"")</f>
        <v/>
      </c>
      <c r="Y23" s="1">
        <f>IF($L23="Ja",
IF(ISNUMBER(SEARCH(Y$10,$F23)),1,""),
"")</f>
        <v>1</v>
      </c>
      <c r="Z23" s="1" t="str">
        <f>IF($L23="Ja",
IF(ISNUMBER(SEARCH(Z$10,$F23)),1,""),
"")</f>
        <v/>
      </c>
      <c r="AA23" s="1">
        <f>IF($L23="Ja",
IF(ISNUMBER(SEARCH(AA$10,$F23)),1,""),
"")</f>
        <v>1</v>
      </c>
      <c r="AB23" s="1">
        <f>IF($L23="Ja",
IF(ISNUMBER(SEARCH(AB$10,$F23)),1,""),
"")</f>
        <v>1</v>
      </c>
      <c r="AC23" s="1" t="str">
        <f>IF($L23="Ja",
IF(ISNUMBER(SEARCH(AC$10,$F23)),1,""),
"")</f>
        <v/>
      </c>
      <c r="AD23" s="1">
        <f>IF($L23="Ja",
IF(ISNUMBER(SEARCH(AD$10,$F23)),1,""),
"")</f>
        <v>1</v>
      </c>
      <c r="AE23" s="1" t="str">
        <f>IF($L23="Ja",
IF(ISNUMBER(SEARCH(AE$10,$F23)),1,""),
"")</f>
        <v/>
      </c>
      <c r="AF23" s="1" t="str">
        <f>IF($L23="Ja",
IF(ISNUMBER(SEARCH(AF$10,$F23)),1,""),
"")</f>
        <v/>
      </c>
      <c r="AG23" s="1" t="str">
        <f>IF($L23="Ja",
IF(ISNUMBER(SEARCH(AG$10,$F23)),1,""),
"")</f>
        <v/>
      </c>
      <c r="AH23" s="1">
        <f>IF($L23="Ja",
IF(ISNUMBER(SEARCH(AH$10,$F23)),1,""),
"")</f>
        <v>1</v>
      </c>
      <c r="AI23" s="1" t="str">
        <f>IF($L23="Ja",
IF(ISNUMBER(SEARCH(AI$10,$F23)),1,""),
"")</f>
        <v/>
      </c>
      <c r="AJ23" s="1" t="str">
        <f>IF($L23="Ja",
IF(ISNUMBER(SEARCH(AJ$10,$F23)),1,""),
"")</f>
        <v/>
      </c>
      <c r="AK23" s="1" t="str">
        <f>IF($L23="Ja",
IF(ISNUMBER(SEARCH(AK$10,$F23)),1,""),
"")</f>
        <v/>
      </c>
      <c r="AL23" s="1">
        <f>IF($L23="Ja",
IF(ISNUMBER(SEARCH(AL$10,$F23)),1,""),
"")</f>
        <v>1</v>
      </c>
      <c r="AM23" s="1" t="str">
        <f>IF($L23="Ja",
IF(ISNUMBER(SEARCH(AM$10,$F23)),1,""),
"")</f>
        <v/>
      </c>
      <c r="AN23" s="1" t="str">
        <f>IF($L23="Ja",
IF(ISNUMBER(SEARCH(AN$10,$F23)),1,""),
"")</f>
        <v/>
      </c>
      <c r="AO23" s="1" t="str">
        <f>IF($L23="Ja",
IF(ISNUMBER(SEARCH(AO$10,$F23)),1,""),
"")</f>
        <v/>
      </c>
      <c r="AP23" s="1" t="str">
        <f>IF($L23="Ja",
IF(ISNUMBER(SEARCH(AP$10,$F23)),1,""),
"")</f>
        <v/>
      </c>
      <c r="AQ23" s="1" t="str">
        <f>IF($L23="Ja",
IF(ISNUMBER(SEARCH(AQ$10,$F23)),1,""),
"")</f>
        <v/>
      </c>
      <c r="AR23" s="1" t="str">
        <f>IF($L23="Ja",
IF(ISNUMBER(SEARCH(AR$10,$F23)),1,""),
"")</f>
        <v/>
      </c>
      <c r="AS23" s="1" t="str">
        <f>IF($L23="Ja",
IF(ISNUMBER(SEARCH(AS$10,$F23)),1,""),
"")</f>
        <v/>
      </c>
      <c r="AT23" s="1" t="str">
        <f>IF($L23="Ja",
IF(ISNUMBER(SEARCH(AT$10,$F23)),1,""),
"")</f>
        <v/>
      </c>
      <c r="AU23" s="1" t="str">
        <f>IF($L23="Ja",
IF(ISNUMBER(SEARCH(AU$10,$F23)),1,""),
"")</f>
        <v/>
      </c>
      <c r="AV23" s="1">
        <f>IF($L23="Ja",
IF(ISNUMBER(SEARCH(AV$10,$F23)),1,""),
"")</f>
        <v>1</v>
      </c>
      <c r="AW23" s="1" t="str">
        <f>IF($L23="Ja",
IF(ISNUMBER(SEARCH(AW$10,$F23)),1,""),
"")</f>
        <v/>
      </c>
      <c r="AX23" s="1" t="str">
        <f>IF($L23="Ja",
IF(ISNUMBER(SEARCH(AX$10,$F23)),1,""),
"")</f>
        <v/>
      </c>
      <c r="AY23" s="1" t="str">
        <f>IF($L23="Ja",
IF(ISNUMBER(SEARCH(AY$10,$F23)),1,""),
"")</f>
        <v/>
      </c>
      <c r="AZ23" s="1" t="str">
        <f>IF($L23="Ja",
IF(ISNUMBER(SEARCH(AZ$10,$F23)),1,""),
"")</f>
        <v/>
      </c>
      <c r="BA23" s="1" t="str">
        <f>IF($L23="Ja",
IF(ISNUMBER(SEARCH(BA$10,$F23)),1,""),
"")</f>
        <v/>
      </c>
      <c r="BB23" s="1" t="str">
        <f>IF($L23="Ja",
IF(ISNUMBER(SEARCH(BB$10,$F23)),1,""),
"")</f>
        <v/>
      </c>
      <c r="BC23" s="1" t="str">
        <f>IF($L23="Ja",
IF(ISNUMBER(SEARCH(BC$10,$F23)),1,""),
"")</f>
        <v/>
      </c>
    </row>
    <row r="24" spans="1:55" x14ac:dyDescent="0.25">
      <c r="A24" s="1" t="s">
        <v>37</v>
      </c>
      <c r="B24" s="1" t="s">
        <v>20</v>
      </c>
      <c r="C24" s="2">
        <v>2.9</v>
      </c>
      <c r="D24" s="1" t="s">
        <v>23</v>
      </c>
      <c r="E24" s="32">
        <v>44077</v>
      </c>
      <c r="F24" s="1" t="s">
        <v>105</v>
      </c>
      <c r="G24" s="2">
        <v>-0.19600000000000001</v>
      </c>
      <c r="H24" s="2">
        <f ca="1">((1+G24)^(30/(TODAY()-E24)))-1</f>
        <v>-6.6571928553306847E-2</v>
      </c>
      <c r="I24" s="34">
        <f ca="1">(1+G24)^(365/(TODAY()-E24))-1</f>
        <v>-0.56750233585875853</v>
      </c>
      <c r="J24" s="2">
        <v>-0.15759999999999999</v>
      </c>
      <c r="K24" s="5"/>
      <c r="L24" s="1" t="s">
        <v>38</v>
      </c>
      <c r="M24" s="1"/>
      <c r="N24" s="1" t="s">
        <v>119</v>
      </c>
      <c r="O24" s="42" t="str">
        <f t="shared" si="2"/>
        <v/>
      </c>
      <c r="P24" s="1" t="str">
        <f>IF($L24="Ja",
IF(ISNUMBER(SEARCH(P$10,$F24)),1,""),
"")</f>
        <v/>
      </c>
      <c r="Q24" s="1" t="str">
        <f>IF($L24="Ja",
IF(ISNUMBER(SEARCH(Q$10,$F24)),1,""),
"")</f>
        <v/>
      </c>
      <c r="R24" s="1" t="str">
        <f>IF($L24="Ja",
IF(ISNUMBER(SEARCH(R$10,$F24)),1,""),
"")</f>
        <v/>
      </c>
      <c r="S24" s="1" t="str">
        <f>IF($L24="Ja",
IF(ISNUMBER(SEARCH(S$10,$F24)),1,""),
"")</f>
        <v/>
      </c>
      <c r="T24" s="1" t="str">
        <f>IF($L24="Ja",
IF(ISNUMBER(SEARCH(T$10,$F24)),1,""),
"")</f>
        <v/>
      </c>
      <c r="U24" s="1" t="str">
        <f>IF($L24="Ja",
IF(ISNUMBER(SEARCH(U$10,$F24)),1,""),
"")</f>
        <v/>
      </c>
      <c r="V24" s="1" t="str">
        <f>IF($L24="Ja",
IF(ISNUMBER(SEARCH(V$10,$F24)),1,""),
"")</f>
        <v/>
      </c>
      <c r="W24" s="1" t="str">
        <f>IF($L24="Ja",
IF(ISNUMBER(SEARCH(W$10,$F24)),1,""),
"")</f>
        <v/>
      </c>
      <c r="X24" s="1" t="str">
        <f>IF($L24="Ja",
IF(ISNUMBER(SEARCH(X$10,$F24)),1,""),
"")</f>
        <v/>
      </c>
      <c r="Y24" s="1" t="str">
        <f>IF($L24="Ja",
IF(ISNUMBER(SEARCH(Y$10,$F24)),1,""),
"")</f>
        <v/>
      </c>
      <c r="Z24" s="1" t="str">
        <f>IF($L24="Ja",
IF(ISNUMBER(SEARCH(Z$10,$F24)),1,""),
"")</f>
        <v/>
      </c>
      <c r="AA24" s="1" t="str">
        <f>IF($L24="Ja",
IF(ISNUMBER(SEARCH(AA$10,$F24)),1,""),
"")</f>
        <v/>
      </c>
      <c r="AB24" s="1" t="str">
        <f>IF($L24="Ja",
IF(ISNUMBER(SEARCH(AB$10,$F24)),1,""),
"")</f>
        <v/>
      </c>
      <c r="AC24" s="1" t="str">
        <f>IF($L24="Ja",
IF(ISNUMBER(SEARCH(AC$10,$F24)),1,""),
"")</f>
        <v/>
      </c>
      <c r="AD24" s="1" t="str">
        <f>IF($L24="Ja",
IF(ISNUMBER(SEARCH(AD$10,$F24)),1,""),
"")</f>
        <v/>
      </c>
      <c r="AE24" s="1" t="str">
        <f>IF($L24="Ja",
IF(ISNUMBER(SEARCH(AE$10,$F24)),1,""),
"")</f>
        <v/>
      </c>
      <c r="AF24" s="1" t="str">
        <f>IF($L24="Ja",
IF(ISNUMBER(SEARCH(AF$10,$F24)),1,""),
"")</f>
        <v/>
      </c>
      <c r="AG24" s="1" t="str">
        <f>IF($L24="Ja",
IF(ISNUMBER(SEARCH(AG$10,$F24)),1,""),
"")</f>
        <v/>
      </c>
      <c r="AH24" s="1" t="str">
        <f>IF($L24="Ja",
IF(ISNUMBER(SEARCH(AH$10,$F24)),1,""),
"")</f>
        <v/>
      </c>
      <c r="AI24" s="1" t="str">
        <f>IF($L24="Ja",
IF(ISNUMBER(SEARCH(AI$10,$F24)),1,""),
"")</f>
        <v/>
      </c>
      <c r="AJ24" s="1" t="str">
        <f>IF($L24="Ja",
IF(ISNUMBER(SEARCH(AJ$10,$F24)),1,""),
"")</f>
        <v/>
      </c>
      <c r="AK24" s="1" t="str">
        <f>IF($L24="Ja",
IF(ISNUMBER(SEARCH(AK$10,$F24)),1,""),
"")</f>
        <v/>
      </c>
      <c r="AL24" s="1" t="str">
        <f>IF($L24="Ja",
IF(ISNUMBER(SEARCH(AL$10,$F24)),1,""),
"")</f>
        <v/>
      </c>
      <c r="AM24" s="1" t="str">
        <f>IF($L24="Ja",
IF(ISNUMBER(SEARCH(AM$10,$F24)),1,""),
"")</f>
        <v/>
      </c>
      <c r="AN24" s="1" t="str">
        <f>IF($L24="Ja",
IF(ISNUMBER(SEARCH(AN$10,$F24)),1,""),
"")</f>
        <v/>
      </c>
      <c r="AO24" s="1" t="str">
        <f>IF($L24="Ja",
IF(ISNUMBER(SEARCH(AO$10,$F24)),1,""),
"")</f>
        <v/>
      </c>
      <c r="AP24" s="1" t="str">
        <f>IF($L24="Ja",
IF(ISNUMBER(SEARCH(AP$10,$F24)),1,""),
"")</f>
        <v/>
      </c>
      <c r="AQ24" s="1" t="str">
        <f>IF($L24="Ja",
IF(ISNUMBER(SEARCH(AQ$10,$F24)),1,""),
"")</f>
        <v/>
      </c>
      <c r="AR24" s="1" t="str">
        <f>IF($L24="Ja",
IF(ISNUMBER(SEARCH(AR$10,$F24)),1,""),
"")</f>
        <v/>
      </c>
      <c r="AS24" s="1" t="str">
        <f>IF($L24="Ja",
IF(ISNUMBER(SEARCH(AS$10,$F24)),1,""),
"")</f>
        <v/>
      </c>
      <c r="AT24" s="1" t="str">
        <f>IF($L24="Ja",
IF(ISNUMBER(SEARCH(AT$10,$F24)),1,""),
"")</f>
        <v/>
      </c>
      <c r="AU24" s="1" t="str">
        <f>IF($L24="Ja",
IF(ISNUMBER(SEARCH(AU$10,$F24)),1,""),
"")</f>
        <v/>
      </c>
      <c r="AV24" s="1" t="str">
        <f>IF($L24="Ja",
IF(ISNUMBER(SEARCH(AV$10,$F24)),1,""),
"")</f>
        <v/>
      </c>
      <c r="AW24" s="1" t="str">
        <f>IF($L24="Ja",
IF(ISNUMBER(SEARCH(AW$10,$F24)),1,""),
"")</f>
        <v/>
      </c>
      <c r="AX24" s="1" t="str">
        <f>IF($L24="Ja",
IF(ISNUMBER(SEARCH(AX$10,$F24)),1,""),
"")</f>
        <v/>
      </c>
      <c r="AY24" s="1" t="str">
        <f>IF($L24="Ja",
IF(ISNUMBER(SEARCH(AY$10,$F24)),1,""),
"")</f>
        <v/>
      </c>
      <c r="AZ24" s="1" t="str">
        <f>IF($L24="Ja",
IF(ISNUMBER(SEARCH(AZ$10,$F24)),1,""),
"")</f>
        <v/>
      </c>
      <c r="BA24" s="1" t="str">
        <f>IF($L24="Ja",
IF(ISNUMBER(SEARCH(BA$10,$F24)),1,""),
"")</f>
        <v/>
      </c>
      <c r="BB24" s="1" t="str">
        <f>IF($L24="Ja",
IF(ISNUMBER(SEARCH(BB$10,$F24)),1,""),
"")</f>
        <v/>
      </c>
      <c r="BC24" s="1" t="str">
        <f>IF($L24="Ja",
IF(ISNUMBER(SEARCH(BC$10,$F24)),1,""),
"")</f>
        <v/>
      </c>
    </row>
    <row r="25" spans="1:55" x14ac:dyDescent="0.25">
      <c r="A25" s="1" t="s">
        <v>5</v>
      </c>
      <c r="B25" s="1" t="s">
        <v>21</v>
      </c>
      <c r="C25" s="2" t="s">
        <v>35</v>
      </c>
      <c r="D25" s="1" t="s">
        <v>23</v>
      </c>
      <c r="E25" s="32">
        <v>44010</v>
      </c>
      <c r="F25" s="1" t="s">
        <v>107</v>
      </c>
      <c r="G25" s="2">
        <v>0.85250000000000004</v>
      </c>
      <c r="H25" s="2">
        <f ca="1">((1+G25)^(30/(TODAY()-E25)))-1</f>
        <v>0.12094642165345548</v>
      </c>
      <c r="I25" s="34">
        <f ca="1">(1+G25)^(365/(TODAY()-E25))-1</f>
        <v>3.0112746757275941</v>
      </c>
      <c r="J25" s="2">
        <v>3.4700000000000002E-2</v>
      </c>
      <c r="K25" s="5"/>
      <c r="L25" s="1" t="s">
        <v>97</v>
      </c>
      <c r="M25" s="1">
        <v>150</v>
      </c>
      <c r="N25" s="1" t="s">
        <v>104</v>
      </c>
      <c r="O25" s="42" t="str">
        <f t="shared" si="2"/>
        <v/>
      </c>
      <c r="P25" s="1" t="str">
        <f>IF($L25="Ja",
IF(ISNUMBER(SEARCH(P$10,$F25)),1,""),
"")</f>
        <v/>
      </c>
      <c r="Q25" s="1" t="str">
        <f>IF($L25="Ja",
IF(ISNUMBER(SEARCH(Q$10,$F25)),1,""),
"")</f>
        <v/>
      </c>
      <c r="R25" s="1" t="str">
        <f>IF($L25="Ja",
IF(ISNUMBER(SEARCH(R$10,$F25)),1,""),
"")</f>
        <v/>
      </c>
      <c r="S25" s="1" t="str">
        <f>IF($L25="Ja",
IF(ISNUMBER(SEARCH(S$10,$F25)),1,""),
"")</f>
        <v/>
      </c>
      <c r="T25" s="1" t="str">
        <f>IF($L25="Ja",
IF(ISNUMBER(SEARCH(T$10,$F25)),1,""),
"")</f>
        <v/>
      </c>
      <c r="U25" s="1" t="str">
        <f>IF($L25="Ja",
IF(ISNUMBER(SEARCH(U$10,$F25)),1,""),
"")</f>
        <v/>
      </c>
      <c r="V25" s="1" t="str">
        <f>IF($L25="Ja",
IF(ISNUMBER(SEARCH(V$10,$F25)),1,""),
"")</f>
        <v/>
      </c>
      <c r="W25" s="1" t="str">
        <f>IF($L25="Ja",
IF(ISNUMBER(SEARCH(W$10,$F25)),1,""),
"")</f>
        <v/>
      </c>
      <c r="X25" s="1" t="str">
        <f>IF($L25="Ja",
IF(ISNUMBER(SEARCH(X$10,$F25)),1,""),
"")</f>
        <v/>
      </c>
      <c r="Y25" s="1" t="str">
        <f>IF($L25="Ja",
IF(ISNUMBER(SEARCH(Y$10,$F25)),1,""),
"")</f>
        <v/>
      </c>
      <c r="Z25" s="1" t="str">
        <f>IF($L25="Ja",
IF(ISNUMBER(SEARCH(Z$10,$F25)),1,""),
"")</f>
        <v/>
      </c>
      <c r="AA25" s="1" t="str">
        <f>IF($L25="Ja",
IF(ISNUMBER(SEARCH(AA$10,$F25)),1,""),
"")</f>
        <v/>
      </c>
      <c r="AB25" s="1" t="str">
        <f>IF($L25="Ja",
IF(ISNUMBER(SEARCH(AB$10,$F25)),1,""),
"")</f>
        <v/>
      </c>
      <c r="AC25" s="1" t="str">
        <f>IF($L25="Ja",
IF(ISNUMBER(SEARCH(AC$10,$F25)),1,""),
"")</f>
        <v/>
      </c>
      <c r="AD25" s="1" t="str">
        <f>IF($L25="Ja",
IF(ISNUMBER(SEARCH(AD$10,$F25)),1,""),
"")</f>
        <v/>
      </c>
      <c r="AE25" s="1" t="str">
        <f>IF($L25="Ja",
IF(ISNUMBER(SEARCH(AE$10,$F25)),1,""),
"")</f>
        <v/>
      </c>
      <c r="AF25" s="1" t="str">
        <f>IF($L25="Ja",
IF(ISNUMBER(SEARCH(AF$10,$F25)),1,""),
"")</f>
        <v/>
      </c>
      <c r="AG25" s="1" t="str">
        <f>IF($L25="Ja",
IF(ISNUMBER(SEARCH(AG$10,$F25)),1,""),
"")</f>
        <v/>
      </c>
      <c r="AH25" s="1" t="str">
        <f>IF($L25="Ja",
IF(ISNUMBER(SEARCH(AH$10,$F25)),1,""),
"")</f>
        <v/>
      </c>
      <c r="AI25" s="1" t="str">
        <f>IF($L25="Ja",
IF(ISNUMBER(SEARCH(AI$10,$F25)),1,""),
"")</f>
        <v/>
      </c>
      <c r="AJ25" s="1" t="str">
        <f>IF($L25="Ja",
IF(ISNUMBER(SEARCH(AJ$10,$F25)),1,""),
"")</f>
        <v/>
      </c>
      <c r="AK25" s="1" t="str">
        <f>IF($L25="Ja",
IF(ISNUMBER(SEARCH(AK$10,$F25)),1,""),
"")</f>
        <v/>
      </c>
      <c r="AL25" s="1" t="str">
        <f>IF($L25="Ja",
IF(ISNUMBER(SEARCH(AL$10,$F25)),1,""),
"")</f>
        <v/>
      </c>
      <c r="AM25" s="1" t="str">
        <f>IF($L25="Ja",
IF(ISNUMBER(SEARCH(AM$10,$F25)),1,""),
"")</f>
        <v/>
      </c>
      <c r="AN25" s="1" t="str">
        <f>IF($L25="Ja",
IF(ISNUMBER(SEARCH(AN$10,$F25)),1,""),
"")</f>
        <v/>
      </c>
      <c r="AO25" s="1" t="str">
        <f>IF($L25="Ja",
IF(ISNUMBER(SEARCH(AO$10,$F25)),1,""),
"")</f>
        <v/>
      </c>
      <c r="AP25" s="1" t="str">
        <f>IF($L25="Ja",
IF(ISNUMBER(SEARCH(AP$10,$F25)),1,""),
"")</f>
        <v/>
      </c>
      <c r="AQ25" s="1" t="str">
        <f>IF($L25="Ja",
IF(ISNUMBER(SEARCH(AQ$10,$F25)),1,""),
"")</f>
        <v/>
      </c>
      <c r="AR25" s="1" t="str">
        <f>IF($L25="Ja",
IF(ISNUMBER(SEARCH(AR$10,$F25)),1,""),
"")</f>
        <v/>
      </c>
      <c r="AS25" s="1" t="str">
        <f>IF($L25="Ja",
IF(ISNUMBER(SEARCH(AS$10,$F25)),1,""),
"")</f>
        <v/>
      </c>
      <c r="AT25" s="1" t="str">
        <f>IF($L25="Ja",
IF(ISNUMBER(SEARCH(AT$10,$F25)),1,""),
"")</f>
        <v/>
      </c>
      <c r="AU25" s="1" t="str">
        <f>IF($L25="Ja",
IF(ISNUMBER(SEARCH(AU$10,$F25)),1,""),
"")</f>
        <v/>
      </c>
      <c r="AV25" s="1" t="str">
        <f>IF($L25="Ja",
IF(ISNUMBER(SEARCH(AV$10,$F25)),1,""),
"")</f>
        <v/>
      </c>
      <c r="AW25" s="1" t="str">
        <f>IF($L25="Ja",
IF(ISNUMBER(SEARCH(AW$10,$F25)),1,""),
"")</f>
        <v/>
      </c>
      <c r="AX25" s="1" t="str">
        <f>IF($L25="Ja",
IF(ISNUMBER(SEARCH(AX$10,$F25)),1,""),
"")</f>
        <v/>
      </c>
      <c r="AY25" s="1" t="str">
        <f>IF($L25="Ja",
IF(ISNUMBER(SEARCH(AY$10,$F25)),1,""),
"")</f>
        <v/>
      </c>
      <c r="AZ25" s="1" t="str">
        <f>IF($L25="Ja",
IF(ISNUMBER(SEARCH(AZ$10,$F25)),1,""),
"")</f>
        <v/>
      </c>
      <c r="BA25" s="1" t="str">
        <f>IF($L25="Ja",
IF(ISNUMBER(SEARCH(BA$10,$F25)),1,""),
"")</f>
        <v/>
      </c>
      <c r="BB25" s="1" t="str">
        <f>IF($L25="Ja",
IF(ISNUMBER(SEARCH(BB$10,$F25)),1,""),
"")</f>
        <v/>
      </c>
      <c r="BC25" s="1" t="str">
        <f>IF($L25="Ja",
IF(ISNUMBER(SEARCH(BC$10,$F25)),1,""),
"")</f>
        <v/>
      </c>
    </row>
    <row r="26" spans="1:55" x14ac:dyDescent="0.25">
      <c r="A26" s="1" t="s">
        <v>16</v>
      </c>
      <c r="B26" s="1" t="s">
        <v>20</v>
      </c>
      <c r="C26" s="2">
        <v>0.6</v>
      </c>
      <c r="D26" s="1" t="s">
        <v>23</v>
      </c>
      <c r="E26" s="32">
        <v>43987</v>
      </c>
      <c r="F26" s="3" t="s">
        <v>22</v>
      </c>
      <c r="G26" s="2">
        <v>0.31669999999999998</v>
      </c>
      <c r="H26" s="2">
        <f ca="1">((1+G26)^(30/(TODAY()-E26)))-1</f>
        <v>4.5625686896715534E-2</v>
      </c>
      <c r="I26" s="34">
        <f ca="1">(1+G26)^(365/(TODAY()-E26))-1</f>
        <v>0.72085507596020637</v>
      </c>
      <c r="J26" s="2">
        <v>0.21579999999999999</v>
      </c>
      <c r="K26" s="2"/>
      <c r="L26" s="1" t="s">
        <v>38</v>
      </c>
      <c r="M26" s="1"/>
      <c r="N26" s="1"/>
      <c r="O26" s="42" t="str">
        <f t="shared" si="2"/>
        <v/>
      </c>
      <c r="P26" s="1" t="str">
        <f>IF($L26="Ja",
IF(ISNUMBER(SEARCH(P$10,$F26)),1,""),
"")</f>
        <v/>
      </c>
      <c r="Q26" s="1" t="str">
        <f>IF($L26="Ja",
IF(ISNUMBER(SEARCH(Q$10,$F26)),1,""),
"")</f>
        <v/>
      </c>
      <c r="R26" s="1" t="str">
        <f>IF($L26="Ja",
IF(ISNUMBER(SEARCH(R$10,$F26)),1,""),
"")</f>
        <v/>
      </c>
      <c r="S26" s="1" t="str">
        <f>IF($L26="Ja",
IF(ISNUMBER(SEARCH(S$10,$F26)),1,""),
"")</f>
        <v/>
      </c>
      <c r="T26" s="1" t="str">
        <f>IF($L26="Ja",
IF(ISNUMBER(SEARCH(T$10,$F26)),1,""),
"")</f>
        <v/>
      </c>
      <c r="U26" s="1" t="str">
        <f>IF($L26="Ja",
IF(ISNUMBER(SEARCH(U$10,$F26)),1,""),
"")</f>
        <v/>
      </c>
      <c r="V26" s="1" t="str">
        <f>IF($L26="Ja",
IF(ISNUMBER(SEARCH(V$10,$F26)),1,""),
"")</f>
        <v/>
      </c>
      <c r="W26" s="1" t="str">
        <f>IF($L26="Ja",
IF(ISNUMBER(SEARCH(W$10,$F26)),1,""),
"")</f>
        <v/>
      </c>
      <c r="X26" s="1" t="str">
        <f>IF($L26="Ja",
IF(ISNUMBER(SEARCH(X$10,$F26)),1,""),
"")</f>
        <v/>
      </c>
      <c r="Y26" s="1" t="str">
        <f>IF($L26="Ja",
IF(ISNUMBER(SEARCH(Y$10,$F26)),1,""),
"")</f>
        <v/>
      </c>
      <c r="Z26" s="1" t="str">
        <f>IF($L26="Ja",
IF(ISNUMBER(SEARCH(Z$10,$F26)),1,""),
"")</f>
        <v/>
      </c>
      <c r="AA26" s="1" t="str">
        <f>IF($L26="Ja",
IF(ISNUMBER(SEARCH(AA$10,$F26)),1,""),
"")</f>
        <v/>
      </c>
      <c r="AB26" s="1" t="str">
        <f>IF($L26="Ja",
IF(ISNUMBER(SEARCH(AB$10,$F26)),1,""),
"")</f>
        <v/>
      </c>
      <c r="AC26" s="1" t="str">
        <f>IF($L26="Ja",
IF(ISNUMBER(SEARCH(AC$10,$F26)),1,""),
"")</f>
        <v/>
      </c>
      <c r="AD26" s="1" t="str">
        <f>IF($L26="Ja",
IF(ISNUMBER(SEARCH(AD$10,$F26)),1,""),
"")</f>
        <v/>
      </c>
      <c r="AE26" s="1" t="str">
        <f>IF($L26="Ja",
IF(ISNUMBER(SEARCH(AE$10,$F26)),1,""),
"")</f>
        <v/>
      </c>
      <c r="AF26" s="1" t="str">
        <f>IF($L26="Ja",
IF(ISNUMBER(SEARCH(AF$10,$F26)),1,""),
"")</f>
        <v/>
      </c>
      <c r="AG26" s="1" t="str">
        <f>IF($L26="Ja",
IF(ISNUMBER(SEARCH(AG$10,$F26)),1,""),
"")</f>
        <v/>
      </c>
      <c r="AH26" s="1" t="str">
        <f>IF($L26="Ja",
IF(ISNUMBER(SEARCH(AH$10,$F26)),1,""),
"")</f>
        <v/>
      </c>
      <c r="AI26" s="1" t="str">
        <f>IF($L26="Ja",
IF(ISNUMBER(SEARCH(AI$10,$F26)),1,""),
"")</f>
        <v/>
      </c>
      <c r="AJ26" s="1" t="str">
        <f>IF($L26="Ja",
IF(ISNUMBER(SEARCH(AJ$10,$F26)),1,""),
"")</f>
        <v/>
      </c>
      <c r="AK26" s="1" t="str">
        <f>IF($L26="Ja",
IF(ISNUMBER(SEARCH(AK$10,$F26)),1,""),
"")</f>
        <v/>
      </c>
      <c r="AL26" s="1" t="str">
        <f>IF($L26="Ja",
IF(ISNUMBER(SEARCH(AL$10,$F26)),1,""),
"")</f>
        <v/>
      </c>
      <c r="AM26" s="1" t="str">
        <f>IF($L26="Ja",
IF(ISNUMBER(SEARCH(AM$10,$F26)),1,""),
"")</f>
        <v/>
      </c>
      <c r="AN26" s="1" t="str">
        <f>IF($L26="Ja",
IF(ISNUMBER(SEARCH(AN$10,$F26)),1,""),
"")</f>
        <v/>
      </c>
      <c r="AO26" s="1" t="str">
        <f>IF($L26="Ja",
IF(ISNUMBER(SEARCH(AO$10,$F26)),1,""),
"")</f>
        <v/>
      </c>
      <c r="AP26" s="1" t="str">
        <f>IF($L26="Ja",
IF(ISNUMBER(SEARCH(AP$10,$F26)),1,""),
"")</f>
        <v/>
      </c>
      <c r="AQ26" s="1" t="str">
        <f>IF($L26="Ja",
IF(ISNUMBER(SEARCH(AQ$10,$F26)),1,""),
"")</f>
        <v/>
      </c>
      <c r="AR26" s="1" t="str">
        <f>IF($L26="Ja",
IF(ISNUMBER(SEARCH(AR$10,$F26)),1,""),
"")</f>
        <v/>
      </c>
      <c r="AS26" s="1" t="str">
        <f>IF($L26="Ja",
IF(ISNUMBER(SEARCH(AS$10,$F26)),1,""),
"")</f>
        <v/>
      </c>
      <c r="AT26" s="1" t="str">
        <f>IF($L26="Ja",
IF(ISNUMBER(SEARCH(AT$10,$F26)),1,""),
"")</f>
        <v/>
      </c>
      <c r="AU26" s="1" t="str">
        <f>IF($L26="Ja",
IF(ISNUMBER(SEARCH(AU$10,$F26)),1,""),
"")</f>
        <v/>
      </c>
      <c r="AV26" s="1" t="str">
        <f>IF($L26="Ja",
IF(ISNUMBER(SEARCH(AV$10,$F26)),1,""),
"")</f>
        <v/>
      </c>
      <c r="AW26" s="1" t="str">
        <f>IF($L26="Ja",
IF(ISNUMBER(SEARCH(AW$10,$F26)),1,""),
"")</f>
        <v/>
      </c>
      <c r="AX26" s="1" t="str">
        <f>IF($L26="Ja",
IF(ISNUMBER(SEARCH(AX$10,$F26)),1,""),
"")</f>
        <v/>
      </c>
      <c r="AY26" s="1" t="str">
        <f>IF($L26="Ja",
IF(ISNUMBER(SEARCH(AY$10,$F26)),1,""),
"")</f>
        <v/>
      </c>
      <c r="AZ26" s="1" t="str">
        <f>IF($L26="Ja",
IF(ISNUMBER(SEARCH(AZ$10,$F26)),1,""),
"")</f>
        <v/>
      </c>
      <c r="BA26" s="1" t="str">
        <f>IF($L26="Ja",
IF(ISNUMBER(SEARCH(BA$10,$F26)),1,""),
"")</f>
        <v/>
      </c>
      <c r="BB26" s="1" t="str">
        <f>IF($L26="Ja",
IF(ISNUMBER(SEARCH(BB$10,$F26)),1,""),
"")</f>
        <v/>
      </c>
      <c r="BC26" s="1" t="str">
        <f>IF($L26="Ja",
IF(ISNUMBER(SEARCH(BC$10,$F26)),1,""),
"")</f>
        <v/>
      </c>
    </row>
    <row r="27" spans="1:55" x14ac:dyDescent="0.25">
      <c r="A27" s="3" t="s">
        <v>13</v>
      </c>
      <c r="B27" s="1" t="s">
        <v>20</v>
      </c>
      <c r="C27" s="2">
        <v>0.13</v>
      </c>
      <c r="D27" s="1" t="s">
        <v>23</v>
      </c>
      <c r="E27" s="32">
        <v>43828</v>
      </c>
      <c r="F27" s="1" t="s">
        <v>44</v>
      </c>
      <c r="G27" s="2">
        <v>0.52790000000000004</v>
      </c>
      <c r="H27" s="2">
        <f ca="1">((1+G27)^(30/(TODAY()-E27)))-1</f>
        <v>3.7659318405109277E-2</v>
      </c>
      <c r="I27" s="34">
        <f ca="1">(1+G27)^(365/(TODAY()-E27))-1</f>
        <v>0.56795388033820426</v>
      </c>
      <c r="J27" s="2">
        <v>0.32950000000000002</v>
      </c>
      <c r="K27" s="2"/>
      <c r="L27" s="1" t="s">
        <v>38</v>
      </c>
      <c r="M27" s="1"/>
      <c r="N27" s="1"/>
      <c r="O27" s="42" t="str">
        <f t="shared" si="2"/>
        <v/>
      </c>
      <c r="P27" s="1" t="str">
        <f>IF($L27="Ja",
IF(ISNUMBER(SEARCH(P$10,$F27)),1,""),
"")</f>
        <v/>
      </c>
      <c r="Q27" s="1" t="str">
        <f>IF($L27="Ja",
IF(ISNUMBER(SEARCH(Q$10,$F27)),1,""),
"")</f>
        <v/>
      </c>
      <c r="R27" s="1" t="str">
        <f>IF($L27="Ja",
IF(ISNUMBER(SEARCH(R$10,$F27)),1,""),
"")</f>
        <v/>
      </c>
      <c r="S27" s="1" t="str">
        <f>IF($L27="Ja",
IF(ISNUMBER(SEARCH(S$10,$F27)),1,""),
"")</f>
        <v/>
      </c>
      <c r="T27" s="1" t="str">
        <f>IF($L27="Ja",
IF(ISNUMBER(SEARCH(T$10,$F27)),1,""),
"")</f>
        <v/>
      </c>
      <c r="U27" s="1" t="str">
        <f>IF($L27="Ja",
IF(ISNUMBER(SEARCH(U$10,$F27)),1,""),
"")</f>
        <v/>
      </c>
      <c r="V27" s="1" t="str">
        <f>IF($L27="Ja",
IF(ISNUMBER(SEARCH(V$10,$F27)),1,""),
"")</f>
        <v/>
      </c>
      <c r="W27" s="1" t="str">
        <f>IF($L27="Ja",
IF(ISNUMBER(SEARCH(W$10,$F27)),1,""),
"")</f>
        <v/>
      </c>
      <c r="X27" s="1" t="str">
        <f>IF($L27="Ja",
IF(ISNUMBER(SEARCH(X$10,$F27)),1,""),
"")</f>
        <v/>
      </c>
      <c r="Y27" s="1" t="str">
        <f>IF($L27="Ja",
IF(ISNUMBER(SEARCH(Y$10,$F27)),1,""),
"")</f>
        <v/>
      </c>
      <c r="Z27" s="1" t="str">
        <f>IF($L27="Ja",
IF(ISNUMBER(SEARCH(Z$10,$F27)),1,""),
"")</f>
        <v/>
      </c>
      <c r="AA27" s="1" t="str">
        <f>IF($L27="Ja",
IF(ISNUMBER(SEARCH(AA$10,$F27)),1,""),
"")</f>
        <v/>
      </c>
      <c r="AB27" s="1" t="str">
        <f>IF($L27="Ja",
IF(ISNUMBER(SEARCH(AB$10,$F27)),1,""),
"")</f>
        <v/>
      </c>
      <c r="AC27" s="1" t="str">
        <f>IF($L27="Ja",
IF(ISNUMBER(SEARCH(AC$10,$F27)),1,""),
"")</f>
        <v/>
      </c>
      <c r="AD27" s="1" t="str">
        <f>IF($L27="Ja",
IF(ISNUMBER(SEARCH(AD$10,$F27)),1,""),
"")</f>
        <v/>
      </c>
      <c r="AE27" s="1" t="str">
        <f>IF($L27="Ja",
IF(ISNUMBER(SEARCH(AE$10,$F27)),1,""),
"")</f>
        <v/>
      </c>
      <c r="AF27" s="1" t="str">
        <f>IF($L27="Ja",
IF(ISNUMBER(SEARCH(AF$10,$F27)),1,""),
"")</f>
        <v/>
      </c>
      <c r="AG27" s="1" t="str">
        <f>IF($L27="Ja",
IF(ISNUMBER(SEARCH(AG$10,$F27)),1,""),
"")</f>
        <v/>
      </c>
      <c r="AH27" s="1" t="str">
        <f>IF($L27="Ja",
IF(ISNUMBER(SEARCH(AH$10,$F27)),1,""),
"")</f>
        <v/>
      </c>
      <c r="AI27" s="1" t="str">
        <f>IF($L27="Ja",
IF(ISNUMBER(SEARCH(AI$10,$F27)),1,""),
"")</f>
        <v/>
      </c>
      <c r="AJ27" s="1" t="str">
        <f>IF($L27="Ja",
IF(ISNUMBER(SEARCH(AJ$10,$F27)),1,""),
"")</f>
        <v/>
      </c>
      <c r="AK27" s="1" t="str">
        <f>IF($L27="Ja",
IF(ISNUMBER(SEARCH(AK$10,$F27)),1,""),
"")</f>
        <v/>
      </c>
      <c r="AL27" s="1" t="str">
        <f>IF($L27="Ja",
IF(ISNUMBER(SEARCH(AL$10,$F27)),1,""),
"")</f>
        <v/>
      </c>
      <c r="AM27" s="1" t="str">
        <f>IF($L27="Ja",
IF(ISNUMBER(SEARCH(AM$10,$F27)),1,""),
"")</f>
        <v/>
      </c>
      <c r="AN27" s="1" t="str">
        <f>IF($L27="Ja",
IF(ISNUMBER(SEARCH(AN$10,$F27)),1,""),
"")</f>
        <v/>
      </c>
      <c r="AO27" s="1" t="str">
        <f>IF($L27="Ja",
IF(ISNUMBER(SEARCH(AO$10,$F27)),1,""),
"")</f>
        <v/>
      </c>
      <c r="AP27" s="1" t="str">
        <f>IF($L27="Ja",
IF(ISNUMBER(SEARCH(AP$10,$F27)),1,""),
"")</f>
        <v/>
      </c>
      <c r="AQ27" s="1" t="str">
        <f>IF($L27="Ja",
IF(ISNUMBER(SEARCH(AQ$10,$F27)),1,""),
"")</f>
        <v/>
      </c>
      <c r="AR27" s="1" t="str">
        <f>IF($L27="Ja",
IF(ISNUMBER(SEARCH(AR$10,$F27)),1,""),
"")</f>
        <v/>
      </c>
      <c r="AS27" s="1" t="str">
        <f>IF($L27="Ja",
IF(ISNUMBER(SEARCH(AS$10,$F27)),1,""),
"")</f>
        <v/>
      </c>
      <c r="AT27" s="1" t="str">
        <f>IF($L27="Ja",
IF(ISNUMBER(SEARCH(AT$10,$F27)),1,""),
"")</f>
        <v/>
      </c>
      <c r="AU27" s="1" t="str">
        <f>IF($L27="Ja",
IF(ISNUMBER(SEARCH(AU$10,$F27)),1,""),
"")</f>
        <v/>
      </c>
      <c r="AV27" s="1" t="str">
        <f>IF($L27="Ja",
IF(ISNUMBER(SEARCH(AV$10,$F27)),1,""),
"")</f>
        <v/>
      </c>
      <c r="AW27" s="1" t="str">
        <f>IF($L27="Ja",
IF(ISNUMBER(SEARCH(AW$10,$F27)),1,""),
"")</f>
        <v/>
      </c>
      <c r="AX27" s="1" t="str">
        <f>IF($L27="Ja",
IF(ISNUMBER(SEARCH(AX$10,$F27)),1,""),
"")</f>
        <v/>
      </c>
      <c r="AY27" s="1" t="str">
        <f>IF($L27="Ja",
IF(ISNUMBER(SEARCH(AY$10,$F27)),1,""),
"")</f>
        <v/>
      </c>
      <c r="AZ27" s="1" t="str">
        <f>IF($L27="Ja",
IF(ISNUMBER(SEARCH(AZ$10,$F27)),1,""),
"")</f>
        <v/>
      </c>
      <c r="BA27" s="1" t="str">
        <f>IF($L27="Ja",
IF(ISNUMBER(SEARCH(BA$10,$F27)),1,""),
"")</f>
        <v/>
      </c>
      <c r="BB27" s="1" t="str">
        <f>IF($L27="Ja",
IF(ISNUMBER(SEARCH(BB$10,$F27)),1,""),
"")</f>
        <v/>
      </c>
      <c r="BC27" s="1" t="str">
        <f>IF($L27="Ja",
IF(ISNUMBER(SEARCH(BC$10,$F27)),1,""),
"")</f>
        <v/>
      </c>
    </row>
    <row r="28" spans="1:55" x14ac:dyDescent="0.25">
      <c r="A28" s="3" t="s">
        <v>14</v>
      </c>
      <c r="B28" s="1" t="s">
        <v>21</v>
      </c>
      <c r="C28" s="2">
        <v>0.15</v>
      </c>
      <c r="D28" s="1" t="s">
        <v>23</v>
      </c>
      <c r="E28" s="32">
        <v>44014</v>
      </c>
      <c r="F28" s="3" t="s">
        <v>30</v>
      </c>
      <c r="G28" s="2">
        <v>0.17580000000000001</v>
      </c>
      <c r="H28" s="2">
        <f ca="1">((1+G28)^(30/(TODAY()-E28)))-1</f>
        <v>3.1227423314322378E-2</v>
      </c>
      <c r="I28" s="34">
        <f ca="1">(1+G28)^(365/(TODAY()-E28))-1</f>
        <v>0.45371471316328993</v>
      </c>
      <c r="J28" s="2">
        <v>9.5600000000000004E-2</v>
      </c>
      <c r="K28" s="2"/>
      <c r="L28" s="1" t="s">
        <v>38</v>
      </c>
      <c r="M28" s="1"/>
      <c r="N28" s="1"/>
      <c r="O28" s="42" t="str">
        <f t="shared" si="2"/>
        <v/>
      </c>
      <c r="P28" s="1" t="str">
        <f>IF($L28="Ja",
IF(ISNUMBER(SEARCH(P$10,$F28)),1,""),
"")</f>
        <v/>
      </c>
      <c r="Q28" s="1" t="str">
        <f>IF($L28="Ja",
IF(ISNUMBER(SEARCH(Q$10,$F28)),1,""),
"")</f>
        <v/>
      </c>
      <c r="R28" s="1" t="str">
        <f>IF($L28="Ja",
IF(ISNUMBER(SEARCH(R$10,$F28)),1,""),
"")</f>
        <v/>
      </c>
      <c r="S28" s="1" t="str">
        <f>IF($L28="Ja",
IF(ISNUMBER(SEARCH(S$10,$F28)),1,""),
"")</f>
        <v/>
      </c>
      <c r="T28" s="1" t="str">
        <f>IF($L28="Ja",
IF(ISNUMBER(SEARCH(T$10,$F28)),1,""),
"")</f>
        <v/>
      </c>
      <c r="U28" s="1" t="str">
        <f>IF($L28="Ja",
IF(ISNUMBER(SEARCH(U$10,$F28)),1,""),
"")</f>
        <v/>
      </c>
      <c r="V28" s="1" t="str">
        <f>IF($L28="Ja",
IF(ISNUMBER(SEARCH(V$10,$F28)),1,""),
"")</f>
        <v/>
      </c>
      <c r="W28" s="1" t="str">
        <f>IF($L28="Ja",
IF(ISNUMBER(SEARCH(W$10,$F28)),1,""),
"")</f>
        <v/>
      </c>
      <c r="X28" s="1" t="str">
        <f>IF($L28="Ja",
IF(ISNUMBER(SEARCH(X$10,$F28)),1,""),
"")</f>
        <v/>
      </c>
      <c r="Y28" s="1" t="str">
        <f>IF($L28="Ja",
IF(ISNUMBER(SEARCH(Y$10,$F28)),1,""),
"")</f>
        <v/>
      </c>
      <c r="Z28" s="1" t="str">
        <f>IF($L28="Ja",
IF(ISNUMBER(SEARCH(Z$10,$F28)),1,""),
"")</f>
        <v/>
      </c>
      <c r="AA28" s="1" t="str">
        <f>IF($L28="Ja",
IF(ISNUMBER(SEARCH(AA$10,$F28)),1,""),
"")</f>
        <v/>
      </c>
      <c r="AB28" s="1" t="str">
        <f>IF($L28="Ja",
IF(ISNUMBER(SEARCH(AB$10,$F28)),1,""),
"")</f>
        <v/>
      </c>
      <c r="AC28" s="1" t="str">
        <f>IF($L28="Ja",
IF(ISNUMBER(SEARCH(AC$10,$F28)),1,""),
"")</f>
        <v/>
      </c>
      <c r="AD28" s="1" t="str">
        <f>IF($L28="Ja",
IF(ISNUMBER(SEARCH(AD$10,$F28)),1,""),
"")</f>
        <v/>
      </c>
      <c r="AE28" s="1" t="str">
        <f>IF($L28="Ja",
IF(ISNUMBER(SEARCH(AE$10,$F28)),1,""),
"")</f>
        <v/>
      </c>
      <c r="AF28" s="1" t="str">
        <f>IF($L28="Ja",
IF(ISNUMBER(SEARCH(AF$10,$F28)),1,""),
"")</f>
        <v/>
      </c>
      <c r="AG28" s="1" t="str">
        <f>IF($L28="Ja",
IF(ISNUMBER(SEARCH(AG$10,$F28)),1,""),
"")</f>
        <v/>
      </c>
      <c r="AH28" s="1" t="str">
        <f>IF($L28="Ja",
IF(ISNUMBER(SEARCH(AH$10,$F28)),1,""),
"")</f>
        <v/>
      </c>
      <c r="AI28" s="1" t="str">
        <f>IF($L28="Ja",
IF(ISNUMBER(SEARCH(AI$10,$F28)),1,""),
"")</f>
        <v/>
      </c>
      <c r="AJ28" s="1" t="str">
        <f>IF($L28="Ja",
IF(ISNUMBER(SEARCH(AJ$10,$F28)),1,""),
"")</f>
        <v/>
      </c>
      <c r="AK28" s="1" t="str">
        <f>IF($L28="Ja",
IF(ISNUMBER(SEARCH(AK$10,$F28)),1,""),
"")</f>
        <v/>
      </c>
      <c r="AL28" s="1" t="str">
        <f>IF($L28="Ja",
IF(ISNUMBER(SEARCH(AL$10,$F28)),1,""),
"")</f>
        <v/>
      </c>
      <c r="AM28" s="1" t="str">
        <f>IF($L28="Ja",
IF(ISNUMBER(SEARCH(AM$10,$F28)),1,""),
"")</f>
        <v/>
      </c>
      <c r="AN28" s="1" t="str">
        <f>IF($L28="Ja",
IF(ISNUMBER(SEARCH(AN$10,$F28)),1,""),
"")</f>
        <v/>
      </c>
      <c r="AO28" s="1" t="str">
        <f>IF($L28="Ja",
IF(ISNUMBER(SEARCH(AO$10,$F28)),1,""),
"")</f>
        <v/>
      </c>
      <c r="AP28" s="1" t="str">
        <f>IF($L28="Ja",
IF(ISNUMBER(SEARCH(AP$10,$F28)),1,""),
"")</f>
        <v/>
      </c>
      <c r="AQ28" s="1" t="str">
        <f>IF($L28="Ja",
IF(ISNUMBER(SEARCH(AQ$10,$F28)),1,""),
"")</f>
        <v/>
      </c>
      <c r="AR28" s="1" t="str">
        <f>IF($L28="Ja",
IF(ISNUMBER(SEARCH(AR$10,$F28)),1,""),
"")</f>
        <v/>
      </c>
      <c r="AS28" s="1" t="str">
        <f>IF($L28="Ja",
IF(ISNUMBER(SEARCH(AS$10,$F28)),1,""),
"")</f>
        <v/>
      </c>
      <c r="AT28" s="1" t="str">
        <f>IF($L28="Ja",
IF(ISNUMBER(SEARCH(AT$10,$F28)),1,""),
"")</f>
        <v/>
      </c>
      <c r="AU28" s="1" t="str">
        <f>IF($L28="Ja",
IF(ISNUMBER(SEARCH(AU$10,$F28)),1,""),
"")</f>
        <v/>
      </c>
      <c r="AV28" s="1" t="str">
        <f>IF($L28="Ja",
IF(ISNUMBER(SEARCH(AV$10,$F28)),1,""),
"")</f>
        <v/>
      </c>
      <c r="AW28" s="1" t="str">
        <f>IF($L28="Ja",
IF(ISNUMBER(SEARCH(AW$10,$F28)),1,""),
"")</f>
        <v/>
      </c>
      <c r="AX28" s="1" t="str">
        <f>IF($L28="Ja",
IF(ISNUMBER(SEARCH(AX$10,$F28)),1,""),
"")</f>
        <v/>
      </c>
      <c r="AY28" s="1" t="str">
        <f>IF($L28="Ja",
IF(ISNUMBER(SEARCH(AY$10,$F28)),1,""),
"")</f>
        <v/>
      </c>
      <c r="AZ28" s="1" t="str">
        <f>IF($L28="Ja",
IF(ISNUMBER(SEARCH(AZ$10,$F28)),1,""),
"")</f>
        <v/>
      </c>
      <c r="BA28" s="1" t="str">
        <f>IF($L28="Ja",
IF(ISNUMBER(SEARCH(BA$10,$F28)),1,""),
"")</f>
        <v/>
      </c>
      <c r="BB28" s="1" t="str">
        <f>IF($L28="Ja",
IF(ISNUMBER(SEARCH(BB$10,$F28)),1,""),
"")</f>
        <v/>
      </c>
      <c r="BC28" s="1" t="str">
        <f>IF($L28="Ja",
IF(ISNUMBER(SEARCH(BC$10,$F28)),1,""),
"")</f>
        <v/>
      </c>
    </row>
    <row r="29" spans="1:55" x14ac:dyDescent="0.25">
      <c r="A29" s="3" t="s">
        <v>15</v>
      </c>
      <c r="B29" s="1" t="s">
        <v>20</v>
      </c>
      <c r="C29" s="2">
        <v>0.61099999999999999</v>
      </c>
      <c r="D29" s="1" t="s">
        <v>22</v>
      </c>
      <c r="E29" s="32">
        <v>43958</v>
      </c>
      <c r="F29" s="3" t="s">
        <v>90</v>
      </c>
      <c r="G29" s="2">
        <v>0.123</v>
      </c>
      <c r="H29" s="2">
        <f ca="1">((1+G29)^(30/(TODAY()-E29)))-1</f>
        <v>1.6395146774827563E-2</v>
      </c>
      <c r="I29" s="34">
        <f ca="1">(1+G29)^(365/(TODAY()-E29))-1</f>
        <v>0.21878777373949809</v>
      </c>
      <c r="J29" s="2">
        <v>9.7000000000000003E-3</v>
      </c>
      <c r="K29" s="2"/>
      <c r="L29" s="1" t="s">
        <v>38</v>
      </c>
      <c r="M29" s="1"/>
      <c r="N29" s="1"/>
      <c r="O29" s="42" t="str">
        <f t="shared" si="2"/>
        <v/>
      </c>
      <c r="P29" s="1" t="str">
        <f>IF($L29="Ja",
IF(ISNUMBER(SEARCH(P$10,$F29)),1,""),
"")</f>
        <v/>
      </c>
      <c r="Q29" s="1" t="str">
        <f>IF($L29="Ja",
IF(ISNUMBER(SEARCH(Q$10,$F29)),1,""),
"")</f>
        <v/>
      </c>
      <c r="R29" s="1" t="str">
        <f>IF($L29="Ja",
IF(ISNUMBER(SEARCH(R$10,$F29)),1,""),
"")</f>
        <v/>
      </c>
      <c r="S29" s="1" t="str">
        <f>IF($L29="Ja",
IF(ISNUMBER(SEARCH(S$10,$F29)),1,""),
"")</f>
        <v/>
      </c>
      <c r="T29" s="1" t="str">
        <f>IF($L29="Ja",
IF(ISNUMBER(SEARCH(T$10,$F29)),1,""),
"")</f>
        <v/>
      </c>
      <c r="U29" s="1" t="str">
        <f>IF($L29="Ja",
IF(ISNUMBER(SEARCH(U$10,$F29)),1,""),
"")</f>
        <v/>
      </c>
      <c r="V29" s="1" t="str">
        <f>IF($L29="Ja",
IF(ISNUMBER(SEARCH(V$10,$F29)),1,""),
"")</f>
        <v/>
      </c>
      <c r="W29" s="1" t="str">
        <f>IF($L29="Ja",
IF(ISNUMBER(SEARCH(W$10,$F29)),1,""),
"")</f>
        <v/>
      </c>
      <c r="X29" s="1" t="str">
        <f>IF($L29="Ja",
IF(ISNUMBER(SEARCH(X$10,$F29)),1,""),
"")</f>
        <v/>
      </c>
      <c r="Y29" s="1" t="str">
        <f>IF($L29="Ja",
IF(ISNUMBER(SEARCH(Y$10,$F29)),1,""),
"")</f>
        <v/>
      </c>
      <c r="Z29" s="1" t="str">
        <f>IF($L29="Ja",
IF(ISNUMBER(SEARCH(Z$10,$F29)),1,""),
"")</f>
        <v/>
      </c>
      <c r="AA29" s="1" t="str">
        <f>IF($L29="Ja",
IF(ISNUMBER(SEARCH(AA$10,$F29)),1,""),
"")</f>
        <v/>
      </c>
      <c r="AB29" s="1" t="str">
        <f>IF($L29="Ja",
IF(ISNUMBER(SEARCH(AB$10,$F29)),1,""),
"")</f>
        <v/>
      </c>
      <c r="AC29" s="1" t="str">
        <f>IF($L29="Ja",
IF(ISNUMBER(SEARCH(AC$10,$F29)),1,""),
"")</f>
        <v/>
      </c>
      <c r="AD29" s="1" t="str">
        <f>IF($L29="Ja",
IF(ISNUMBER(SEARCH(AD$10,$F29)),1,""),
"")</f>
        <v/>
      </c>
      <c r="AE29" s="1" t="str">
        <f>IF($L29="Ja",
IF(ISNUMBER(SEARCH(AE$10,$F29)),1,""),
"")</f>
        <v/>
      </c>
      <c r="AF29" s="1" t="str">
        <f>IF($L29="Ja",
IF(ISNUMBER(SEARCH(AF$10,$F29)),1,""),
"")</f>
        <v/>
      </c>
      <c r="AG29" s="1" t="str">
        <f>IF($L29="Ja",
IF(ISNUMBER(SEARCH(AG$10,$F29)),1,""),
"")</f>
        <v/>
      </c>
      <c r="AH29" s="1" t="str">
        <f>IF($L29="Ja",
IF(ISNUMBER(SEARCH(AH$10,$F29)),1,""),
"")</f>
        <v/>
      </c>
      <c r="AI29" s="1" t="str">
        <f>IF($L29="Ja",
IF(ISNUMBER(SEARCH(AI$10,$F29)),1,""),
"")</f>
        <v/>
      </c>
      <c r="AJ29" s="1" t="str">
        <f>IF($L29="Ja",
IF(ISNUMBER(SEARCH(AJ$10,$F29)),1,""),
"")</f>
        <v/>
      </c>
      <c r="AK29" s="1" t="str">
        <f>IF($L29="Ja",
IF(ISNUMBER(SEARCH(AK$10,$F29)),1,""),
"")</f>
        <v/>
      </c>
      <c r="AL29" s="1" t="str">
        <f>IF($L29="Ja",
IF(ISNUMBER(SEARCH(AL$10,$F29)),1,""),
"")</f>
        <v/>
      </c>
      <c r="AM29" s="1" t="str">
        <f>IF($L29="Ja",
IF(ISNUMBER(SEARCH(AM$10,$F29)),1,""),
"")</f>
        <v/>
      </c>
      <c r="AN29" s="1" t="str">
        <f>IF($L29="Ja",
IF(ISNUMBER(SEARCH(AN$10,$F29)),1,""),
"")</f>
        <v/>
      </c>
      <c r="AO29" s="1" t="str">
        <f>IF($L29="Ja",
IF(ISNUMBER(SEARCH(AO$10,$F29)),1,""),
"")</f>
        <v/>
      </c>
      <c r="AP29" s="1" t="str">
        <f>IF($L29="Ja",
IF(ISNUMBER(SEARCH(AP$10,$F29)),1,""),
"")</f>
        <v/>
      </c>
      <c r="AQ29" s="1" t="str">
        <f>IF($L29="Ja",
IF(ISNUMBER(SEARCH(AQ$10,$F29)),1,""),
"")</f>
        <v/>
      </c>
      <c r="AR29" s="1" t="str">
        <f>IF($L29="Ja",
IF(ISNUMBER(SEARCH(AR$10,$F29)),1,""),
"")</f>
        <v/>
      </c>
      <c r="AS29" s="1" t="str">
        <f>IF($L29="Ja",
IF(ISNUMBER(SEARCH(AS$10,$F29)),1,""),
"")</f>
        <v/>
      </c>
      <c r="AT29" s="1" t="str">
        <f>IF($L29="Ja",
IF(ISNUMBER(SEARCH(AT$10,$F29)),1,""),
"")</f>
        <v/>
      </c>
      <c r="AU29" s="1" t="str">
        <f>IF($L29="Ja",
IF(ISNUMBER(SEARCH(AU$10,$F29)),1,""),
"")</f>
        <v/>
      </c>
      <c r="AV29" s="1" t="str">
        <f>IF($L29="Ja",
IF(ISNUMBER(SEARCH(AV$10,$F29)),1,""),
"")</f>
        <v/>
      </c>
      <c r="AW29" s="1" t="str">
        <f>IF($L29="Ja",
IF(ISNUMBER(SEARCH(AW$10,$F29)),1,""),
"")</f>
        <v/>
      </c>
      <c r="AX29" s="1" t="str">
        <f>IF($L29="Ja",
IF(ISNUMBER(SEARCH(AX$10,$F29)),1,""),
"")</f>
        <v/>
      </c>
      <c r="AY29" s="1" t="str">
        <f>IF($L29="Ja",
IF(ISNUMBER(SEARCH(AY$10,$F29)),1,""),
"")</f>
        <v/>
      </c>
      <c r="AZ29" s="1" t="str">
        <f>IF($L29="Ja",
IF(ISNUMBER(SEARCH(AZ$10,$F29)),1,""),
"")</f>
        <v/>
      </c>
      <c r="BA29" s="1" t="str">
        <f>IF($L29="Ja",
IF(ISNUMBER(SEARCH(BA$10,$F29)),1,""),
"")</f>
        <v/>
      </c>
      <c r="BB29" s="1" t="str">
        <f>IF($L29="Ja",
IF(ISNUMBER(SEARCH(BB$10,$F29)),1,""),
"")</f>
        <v/>
      </c>
      <c r="BC29" s="1" t="str">
        <f>IF($L29="Ja",
IF(ISNUMBER(SEARCH(BC$10,$F29)),1,""),
"")</f>
        <v/>
      </c>
    </row>
    <row r="30" spans="1:55" x14ac:dyDescent="0.25">
      <c r="A30" s="1" t="s">
        <v>77</v>
      </c>
      <c r="B30" s="2" t="s">
        <v>80</v>
      </c>
      <c r="C30" s="1"/>
      <c r="D30" s="2" t="s">
        <v>23</v>
      </c>
      <c r="E30" s="2"/>
      <c r="F30" s="1" t="s">
        <v>22</v>
      </c>
      <c r="G30" s="4"/>
      <c r="H30" s="2"/>
      <c r="I30" s="2"/>
      <c r="J30" s="2"/>
      <c r="K30" s="5"/>
      <c r="L30" s="1" t="s">
        <v>38</v>
      </c>
      <c r="M30" s="1"/>
      <c r="N30" s="1"/>
      <c r="O30" s="42" t="str">
        <f t="shared" si="2"/>
        <v/>
      </c>
      <c r="P30" s="1" t="str">
        <f>IF($L30="Ja",
IF(ISNUMBER(SEARCH(P$10,$F30)),1,""),
"")</f>
        <v/>
      </c>
      <c r="Q30" s="1" t="str">
        <f>IF($L30="Ja",
IF(ISNUMBER(SEARCH(Q$10,$F30)),1,""),
"")</f>
        <v/>
      </c>
      <c r="R30" s="1" t="str">
        <f>IF($L30="Ja",
IF(ISNUMBER(SEARCH(R$10,$F30)),1,""),
"")</f>
        <v/>
      </c>
      <c r="S30" s="1" t="str">
        <f>IF($L30="Ja",
IF(ISNUMBER(SEARCH(S$10,$F30)),1,""),
"")</f>
        <v/>
      </c>
      <c r="T30" s="1" t="str">
        <f>IF($L30="Ja",
IF(ISNUMBER(SEARCH(T$10,$F30)),1,""),
"")</f>
        <v/>
      </c>
      <c r="U30" s="1" t="str">
        <f>IF($L30="Ja",
IF(ISNUMBER(SEARCH(U$10,$F30)),1,""),
"")</f>
        <v/>
      </c>
      <c r="V30" s="1" t="str">
        <f>IF($L30="Ja",
IF(ISNUMBER(SEARCH(V$10,$F30)),1,""),
"")</f>
        <v/>
      </c>
      <c r="W30" s="1" t="str">
        <f>IF($L30="Ja",
IF(ISNUMBER(SEARCH(W$10,$F30)),1,""),
"")</f>
        <v/>
      </c>
      <c r="X30" s="1" t="str">
        <f>IF($L30="Ja",
IF(ISNUMBER(SEARCH(X$10,$F30)),1,""),
"")</f>
        <v/>
      </c>
      <c r="Y30" s="1" t="str">
        <f>IF($L30="Ja",
IF(ISNUMBER(SEARCH(Y$10,$F30)),1,""),
"")</f>
        <v/>
      </c>
      <c r="Z30" s="1" t="str">
        <f>IF($L30="Ja",
IF(ISNUMBER(SEARCH(Z$10,$F30)),1,""),
"")</f>
        <v/>
      </c>
      <c r="AA30" s="1" t="str">
        <f>IF($L30="Ja",
IF(ISNUMBER(SEARCH(AA$10,$F30)),1,""),
"")</f>
        <v/>
      </c>
      <c r="AB30" s="1" t="str">
        <f>IF($L30="Ja",
IF(ISNUMBER(SEARCH(AB$10,$F30)),1,""),
"")</f>
        <v/>
      </c>
      <c r="AC30" s="1" t="str">
        <f>IF($L30="Ja",
IF(ISNUMBER(SEARCH(AC$10,$F30)),1,""),
"")</f>
        <v/>
      </c>
      <c r="AD30" s="1" t="str">
        <f>IF($L30="Ja",
IF(ISNUMBER(SEARCH(AD$10,$F30)),1,""),
"")</f>
        <v/>
      </c>
      <c r="AE30" s="1" t="str">
        <f>IF($L30="Ja",
IF(ISNUMBER(SEARCH(AE$10,$F30)),1,""),
"")</f>
        <v/>
      </c>
      <c r="AF30" s="1" t="str">
        <f>IF($L30="Ja",
IF(ISNUMBER(SEARCH(AF$10,$F30)),1,""),
"")</f>
        <v/>
      </c>
      <c r="AG30" s="1" t="str">
        <f>IF($L30="Ja",
IF(ISNUMBER(SEARCH(AG$10,$F30)),1,""),
"")</f>
        <v/>
      </c>
      <c r="AH30" s="1" t="str">
        <f>IF($L30="Ja",
IF(ISNUMBER(SEARCH(AH$10,$F30)),1,""),
"")</f>
        <v/>
      </c>
      <c r="AI30" s="1" t="str">
        <f>IF($L30="Ja",
IF(ISNUMBER(SEARCH(AI$10,$F30)),1,""),
"")</f>
        <v/>
      </c>
      <c r="AJ30" s="1" t="str">
        <f>IF($L30="Ja",
IF(ISNUMBER(SEARCH(AJ$10,$F30)),1,""),
"")</f>
        <v/>
      </c>
      <c r="AK30" s="1" t="str">
        <f>IF($L30="Ja",
IF(ISNUMBER(SEARCH(AK$10,$F30)),1,""),
"")</f>
        <v/>
      </c>
      <c r="AL30" s="1" t="str">
        <f>IF($L30="Ja",
IF(ISNUMBER(SEARCH(AL$10,$F30)),1,""),
"")</f>
        <v/>
      </c>
      <c r="AM30" s="1" t="str">
        <f>IF($L30="Ja",
IF(ISNUMBER(SEARCH(AM$10,$F30)),1,""),
"")</f>
        <v/>
      </c>
      <c r="AN30" s="1" t="str">
        <f>IF($L30="Ja",
IF(ISNUMBER(SEARCH(AN$10,$F30)),1,""),
"")</f>
        <v/>
      </c>
      <c r="AO30" s="1" t="str">
        <f>IF($L30="Ja",
IF(ISNUMBER(SEARCH(AO$10,$F30)),1,""),
"")</f>
        <v/>
      </c>
      <c r="AP30" s="1" t="str">
        <f>IF($L30="Ja",
IF(ISNUMBER(SEARCH(AP$10,$F30)),1,""),
"")</f>
        <v/>
      </c>
      <c r="AQ30" s="1" t="str">
        <f>IF($L30="Ja",
IF(ISNUMBER(SEARCH(AQ$10,$F30)),1,""),
"")</f>
        <v/>
      </c>
      <c r="AR30" s="3" t="str">
        <f>IF($L30="Ja",
IF(ISNUMBER(SEARCH(AR$10,$F30)),1,""),
"")</f>
        <v/>
      </c>
      <c r="AS30" s="3" t="str">
        <f>IF($L30="Ja",
IF(ISNUMBER(SEARCH(AS$10,$F30)),1,""),
"")</f>
        <v/>
      </c>
      <c r="AT30" s="3" t="str">
        <f>IF($L30="Ja",
IF(ISNUMBER(SEARCH(AT$10,$F30)),1,""),
"")</f>
        <v/>
      </c>
      <c r="AU30" s="3" t="str">
        <f>IF($L30="Ja",
IF(ISNUMBER(SEARCH(AU$10,$F30)),1,""),
"")</f>
        <v/>
      </c>
      <c r="AV30" s="3" t="str">
        <f>IF($L30="Ja",
IF(ISNUMBER(SEARCH(AV$10,$F30)),1,""),
"")</f>
        <v/>
      </c>
      <c r="AW30" s="3" t="str">
        <f>IF($L30="Ja",
IF(ISNUMBER(SEARCH(AW$10,$F30)),1,""),
"")</f>
        <v/>
      </c>
      <c r="AX30" s="3" t="str">
        <f>IF($L30="Ja",
IF(ISNUMBER(SEARCH(AX$10,$F30)),1,""),
"")</f>
        <v/>
      </c>
      <c r="AY30" s="3" t="str">
        <f>IF($L30="Ja",
IF(ISNUMBER(SEARCH(AY$10,$F30)),1,""),
"")</f>
        <v/>
      </c>
      <c r="AZ30" s="3" t="str">
        <f>IF($L30="Ja",
IF(ISNUMBER(SEARCH(AZ$10,$F30)),1,""),
"")</f>
        <v/>
      </c>
      <c r="BA30" s="3" t="str">
        <f>IF($L30="Ja",
IF(ISNUMBER(SEARCH(BA$10,$F30)),1,""),
"")</f>
        <v/>
      </c>
      <c r="BB30" s="3" t="str">
        <f>IF($L30="Ja",
IF(ISNUMBER(SEARCH(BB$10,$F30)),1,""),
"")</f>
        <v/>
      </c>
      <c r="BC30" s="3" t="str">
        <f>IF($L30="Ja",
IF(ISNUMBER(SEARCH(BC$10,$F30)),1,""),
"")</f>
        <v/>
      </c>
    </row>
    <row r="31" spans="1:55" x14ac:dyDescent="0.25">
      <c r="A31" s="1" t="s">
        <v>41</v>
      </c>
      <c r="B31" s="1" t="s">
        <v>28</v>
      </c>
      <c r="C31" s="2">
        <v>0.7</v>
      </c>
      <c r="D31" s="1" t="s">
        <v>22</v>
      </c>
      <c r="E31" s="1"/>
      <c r="F31" s="1" t="s">
        <v>91</v>
      </c>
      <c r="G31" s="2"/>
      <c r="H31" s="2"/>
      <c r="I31" s="2"/>
      <c r="J31" s="2"/>
      <c r="K31" s="2"/>
      <c r="L31" s="1" t="s">
        <v>38</v>
      </c>
      <c r="M31" s="1"/>
      <c r="N31" s="1"/>
      <c r="O31" s="42" t="str">
        <f t="shared" si="2"/>
        <v/>
      </c>
      <c r="P31" s="1" t="str">
        <f>IF($L31="Ja",
IF(ISNUMBER(SEARCH(P$10,$F31)),1,""),
"")</f>
        <v/>
      </c>
      <c r="Q31" s="1" t="str">
        <f>IF($L31="Ja",
IF(ISNUMBER(SEARCH(Q$10,$F31)),1,""),
"")</f>
        <v/>
      </c>
      <c r="R31" s="1" t="str">
        <f>IF($L31="Ja",
IF(ISNUMBER(SEARCH(R$10,$F31)),1,""),
"")</f>
        <v/>
      </c>
      <c r="S31" s="1" t="str">
        <f>IF($L31="Ja",
IF(ISNUMBER(SEARCH(S$10,$F31)),1,""),
"")</f>
        <v/>
      </c>
      <c r="T31" s="1" t="str">
        <f>IF($L31="Ja",
IF(ISNUMBER(SEARCH(T$10,$F31)),1,""),
"")</f>
        <v/>
      </c>
      <c r="U31" s="1" t="str">
        <f>IF($L31="Ja",
IF(ISNUMBER(SEARCH(U$10,$F31)),1,""),
"")</f>
        <v/>
      </c>
      <c r="V31" s="1" t="str">
        <f>IF($L31="Ja",
IF(ISNUMBER(SEARCH(V$10,$F31)),1,""),
"")</f>
        <v/>
      </c>
      <c r="W31" s="1" t="str">
        <f>IF($L31="Ja",
IF(ISNUMBER(SEARCH(W$10,$F31)),1,""),
"")</f>
        <v/>
      </c>
      <c r="X31" s="1" t="str">
        <f>IF($L31="Ja",
IF(ISNUMBER(SEARCH(X$10,$F31)),1,""),
"")</f>
        <v/>
      </c>
      <c r="Y31" s="1" t="str">
        <f>IF($L31="Ja",
IF(ISNUMBER(SEARCH(Y$10,$F31)),1,""),
"")</f>
        <v/>
      </c>
      <c r="Z31" s="1" t="str">
        <f>IF($L31="Ja",
IF(ISNUMBER(SEARCH(Z$10,$F31)),1,""),
"")</f>
        <v/>
      </c>
      <c r="AA31" s="1" t="str">
        <f>IF($L31="Ja",
IF(ISNUMBER(SEARCH(AA$10,$F31)),1,""),
"")</f>
        <v/>
      </c>
      <c r="AB31" s="1" t="str">
        <f>IF($L31="Ja",
IF(ISNUMBER(SEARCH(AB$10,$F31)),1,""),
"")</f>
        <v/>
      </c>
      <c r="AC31" s="1" t="str">
        <f>IF($L31="Ja",
IF(ISNUMBER(SEARCH(AC$10,$F31)),1,""),
"")</f>
        <v/>
      </c>
      <c r="AD31" s="1" t="str">
        <f>IF($L31="Ja",
IF(ISNUMBER(SEARCH(AD$10,$F31)),1,""),
"")</f>
        <v/>
      </c>
      <c r="AE31" s="1" t="str">
        <f>IF($L31="Ja",
IF(ISNUMBER(SEARCH(AE$10,$F31)),1,""),
"")</f>
        <v/>
      </c>
      <c r="AF31" s="1" t="str">
        <f>IF($L31="Ja",
IF(ISNUMBER(SEARCH(AF$10,$F31)),1,""),
"")</f>
        <v/>
      </c>
      <c r="AG31" s="1" t="str">
        <f>IF($L31="Ja",
IF(ISNUMBER(SEARCH(AG$10,$F31)),1,""),
"")</f>
        <v/>
      </c>
      <c r="AH31" s="1" t="str">
        <f>IF($L31="Ja",
IF(ISNUMBER(SEARCH(AH$10,$F31)),1,""),
"")</f>
        <v/>
      </c>
      <c r="AI31" s="1" t="str">
        <f>IF($L31="Ja",
IF(ISNUMBER(SEARCH(AI$10,$F31)),1,""),
"")</f>
        <v/>
      </c>
      <c r="AJ31" s="1" t="str">
        <f>IF($L31="Ja",
IF(ISNUMBER(SEARCH(AJ$10,$F31)),1,""),
"")</f>
        <v/>
      </c>
      <c r="AK31" s="1" t="str">
        <f>IF($L31="Ja",
IF(ISNUMBER(SEARCH(AK$10,$F31)),1,""),
"")</f>
        <v/>
      </c>
      <c r="AL31" s="1" t="str">
        <f>IF($L31="Ja",
IF(ISNUMBER(SEARCH(AL$10,$F31)),1,""),
"")</f>
        <v/>
      </c>
      <c r="AM31" s="1" t="str">
        <f>IF($L31="Ja",
IF(ISNUMBER(SEARCH(AM$10,$F31)),1,""),
"")</f>
        <v/>
      </c>
      <c r="AN31" s="1" t="str">
        <f>IF($L31="Ja",
IF(ISNUMBER(SEARCH(AN$10,$F31)),1,""),
"")</f>
        <v/>
      </c>
      <c r="AO31" s="1" t="str">
        <f>IF($L31="Ja",
IF(ISNUMBER(SEARCH(AO$10,$F31)),1,""),
"")</f>
        <v/>
      </c>
      <c r="AP31" s="1" t="str">
        <f>IF($L31="Ja",
IF(ISNUMBER(SEARCH(AP$10,$F31)),1,""),
"")</f>
        <v/>
      </c>
      <c r="AQ31" s="1" t="str">
        <f>IF($L31="Ja",
IF(ISNUMBER(SEARCH(AQ$10,$F31)),1,""),
"")</f>
        <v/>
      </c>
      <c r="AR31" s="1" t="str">
        <f>IF($L31="Ja",
IF(ISNUMBER(SEARCH(AR$10,$F31)),1,""),
"")</f>
        <v/>
      </c>
      <c r="AS31" s="1" t="str">
        <f>IF($L31="Ja",
IF(ISNUMBER(SEARCH(AS$10,$F31)),1,""),
"")</f>
        <v/>
      </c>
      <c r="AT31" s="1" t="str">
        <f>IF($L31="Ja",
IF(ISNUMBER(SEARCH(AT$10,$F31)),1,""),
"")</f>
        <v/>
      </c>
      <c r="AU31" s="1" t="str">
        <f>IF($L31="Ja",
IF(ISNUMBER(SEARCH(AU$10,$F31)),1,""),
"")</f>
        <v/>
      </c>
      <c r="AV31" s="1" t="str">
        <f>IF($L31="Ja",
IF(ISNUMBER(SEARCH(AV$10,$F31)),1,""),
"")</f>
        <v/>
      </c>
      <c r="AW31" s="1" t="str">
        <f>IF($L31="Ja",
IF(ISNUMBER(SEARCH(AW$10,$F31)),1,""),
"")</f>
        <v/>
      </c>
      <c r="AX31" s="1" t="str">
        <f>IF($L31="Ja",
IF(ISNUMBER(SEARCH(AX$10,$F31)),1,""),
"")</f>
        <v/>
      </c>
      <c r="AY31" s="1" t="str">
        <f>IF($L31="Ja",
IF(ISNUMBER(SEARCH(AY$10,$F31)),1,""),
"")</f>
        <v/>
      </c>
      <c r="AZ31" s="1" t="str">
        <f>IF($L31="Ja",
IF(ISNUMBER(SEARCH(AZ$10,$F31)),1,""),
"")</f>
        <v/>
      </c>
      <c r="BA31" s="1" t="str">
        <f>IF($L31="Ja",
IF(ISNUMBER(SEARCH(BA$10,$F31)),1,""),
"")</f>
        <v/>
      </c>
      <c r="BB31" s="1" t="str">
        <f>IF($L31="Ja",
IF(ISNUMBER(SEARCH(BB$10,$F31)),1,""),
"")</f>
        <v/>
      </c>
      <c r="BC31" s="1" t="str">
        <f>IF($L31="Ja",
IF(ISNUMBER(SEARCH(BC$10,$F31)),1,""),
"")</f>
        <v/>
      </c>
    </row>
    <row r="35" spans="8:10" x14ac:dyDescent="0.25">
      <c r="H35" s="33"/>
      <c r="I35" s="33"/>
      <c r="J35" s="33"/>
    </row>
  </sheetData>
  <autoFilter ref="A10:AW31" xr:uid="{81D43B3D-CD13-40C2-94B5-9C71AA1CF92A}">
    <sortState xmlns:xlrd2="http://schemas.microsoft.com/office/spreadsheetml/2017/richdata2" ref="A11:AW31">
      <sortCondition ref="L11:L31"/>
      <sortCondition descending="1" ref="K11:K31"/>
    </sortState>
  </autoFilter>
  <sortState xmlns:xlrd2="http://schemas.microsoft.com/office/spreadsheetml/2017/richdata2" ref="A11:N29">
    <sortCondition descending="1" ref="H11:H29"/>
    <sortCondition descending="1" ref="K11:K29"/>
  </sortState>
  <conditionalFormatting sqref="K1:K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:AW9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X9:BC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883F-09D6-484C-B747-886BFF3B6727}">
  <dimension ref="B1:BG105"/>
  <sheetViews>
    <sheetView showGridLines="0" zoomScale="115" zoomScaleNormal="115" workbookViewId="0"/>
  </sheetViews>
  <sheetFormatPr defaultRowHeight="15" outlineLevelCol="1" x14ac:dyDescent="0.25"/>
  <cols>
    <col min="1" max="1" width="5.7109375" customWidth="1"/>
    <col min="2" max="2" width="3.85546875" customWidth="1"/>
    <col min="4" max="4" width="10.42578125" customWidth="1"/>
    <col min="5" max="5" width="11.5703125" bestFit="1" customWidth="1"/>
    <col min="6" max="6" width="14.7109375" bestFit="1" customWidth="1"/>
    <col min="7" max="7" width="9.42578125" bestFit="1" customWidth="1"/>
    <col min="9" max="12" width="9.140625" hidden="1" customWidth="1" outlineLevel="1"/>
    <col min="13" max="13" width="9.140625" customWidth="1" collapsed="1"/>
    <col min="14" max="17" width="9.140625" hidden="1" customWidth="1" outlineLevel="1"/>
    <col min="18" max="18" width="9.140625" collapsed="1"/>
    <col min="19" max="22" width="9.140625" hidden="1" customWidth="1" outlineLevel="1"/>
    <col min="23" max="23" width="9.140625" collapsed="1"/>
    <col min="24" max="27" width="9.140625" hidden="1" customWidth="1" outlineLevel="1"/>
    <col min="28" max="28" width="9.140625" collapsed="1"/>
    <col min="29" max="32" width="9.140625" hidden="1" customWidth="1" outlineLevel="1"/>
    <col min="33" max="33" width="9.140625" collapsed="1"/>
    <col min="34" max="37" width="9.140625" hidden="1" customWidth="1" outlineLevel="1"/>
    <col min="38" max="38" width="9.140625" collapsed="1"/>
    <col min="39" max="42" width="9.140625" hidden="1" customWidth="1" outlineLevel="1"/>
    <col min="43" max="43" width="9.140625" collapsed="1"/>
    <col min="44" max="47" width="9.140625" hidden="1" customWidth="1" outlineLevel="1"/>
    <col min="48" max="48" width="9.140625" collapsed="1"/>
    <col min="49" max="52" width="9.140625" hidden="1" customWidth="1" outlineLevel="1"/>
    <col min="53" max="53" width="9.140625" collapsed="1"/>
    <col min="54" max="57" width="9.140625" hidden="1" customWidth="1" outlineLevel="1"/>
    <col min="58" max="58" width="9.140625" collapsed="1"/>
  </cols>
  <sheetData>
    <row r="1" spans="2:59" ht="15.75" thickBot="1" x14ac:dyDescent="0.3"/>
    <row r="2" spans="2:59" x14ac:dyDescent="0.25">
      <c r="B2" s="8"/>
      <c r="C2" s="9"/>
      <c r="D2" s="9"/>
      <c r="E2" s="9"/>
      <c r="F2" s="9"/>
      <c r="G2" s="9"/>
      <c r="H2" s="10"/>
      <c r="I2" s="13"/>
      <c r="J2" s="13"/>
      <c r="K2" s="13"/>
      <c r="L2" s="13"/>
      <c r="M2" s="13"/>
    </row>
    <row r="3" spans="2:59" x14ac:dyDescent="0.25">
      <c r="B3" s="11"/>
      <c r="C3" s="12" t="s">
        <v>114</v>
      </c>
      <c r="D3" s="13"/>
      <c r="E3" s="13"/>
      <c r="F3" s="13"/>
      <c r="G3" s="13"/>
      <c r="H3" s="14"/>
      <c r="I3" s="13"/>
      <c r="J3" s="13"/>
      <c r="K3" s="13"/>
      <c r="L3" s="13"/>
      <c r="M3" s="13"/>
    </row>
    <row r="4" spans="2:59" x14ac:dyDescent="0.25">
      <c r="B4" s="11"/>
      <c r="C4" s="15" t="s">
        <v>93</v>
      </c>
      <c r="D4" s="15"/>
      <c r="E4" s="15"/>
      <c r="F4" s="15"/>
      <c r="G4" s="20"/>
      <c r="H4" s="14"/>
      <c r="I4" s="13"/>
      <c r="J4" s="13"/>
      <c r="K4" s="13"/>
      <c r="L4" s="13"/>
      <c r="M4" s="13"/>
    </row>
    <row r="5" spans="2:59" x14ac:dyDescent="0.25">
      <c r="B5" s="11"/>
      <c r="C5" s="15"/>
      <c r="D5" s="15"/>
      <c r="E5" s="15"/>
      <c r="F5" s="15"/>
      <c r="G5" s="15"/>
      <c r="H5" s="21"/>
      <c r="I5" s="13"/>
      <c r="J5" s="13"/>
      <c r="K5" s="13"/>
      <c r="L5" s="13"/>
      <c r="M5" s="13"/>
    </row>
    <row r="6" spans="2:59" x14ac:dyDescent="0.25">
      <c r="B6" s="11"/>
      <c r="C6" s="15" t="s">
        <v>109</v>
      </c>
      <c r="D6" s="15"/>
      <c r="E6" s="15"/>
      <c r="F6" s="15"/>
      <c r="G6" s="15"/>
      <c r="H6" s="21"/>
      <c r="I6" s="13"/>
      <c r="J6" s="13"/>
      <c r="K6" s="13"/>
      <c r="L6" s="13"/>
      <c r="M6" s="13"/>
    </row>
    <row r="7" spans="2:59" x14ac:dyDescent="0.25">
      <c r="B7" s="11"/>
      <c r="C7" s="15" t="s">
        <v>110</v>
      </c>
      <c r="D7" s="15"/>
      <c r="E7" s="15"/>
      <c r="F7" s="15"/>
      <c r="G7" s="15"/>
      <c r="H7" s="21"/>
      <c r="I7" s="13"/>
      <c r="J7" s="13"/>
      <c r="K7" s="13"/>
      <c r="L7" s="13"/>
      <c r="M7" s="13"/>
    </row>
    <row r="8" spans="2:59" x14ac:dyDescent="0.25">
      <c r="B8" s="11"/>
      <c r="C8" s="15"/>
      <c r="D8" s="15"/>
      <c r="E8" s="15"/>
      <c r="F8" s="15"/>
      <c r="G8" s="15"/>
      <c r="H8" s="21"/>
      <c r="I8" s="13"/>
      <c r="J8" s="13"/>
      <c r="K8" s="13"/>
      <c r="L8" s="13"/>
      <c r="M8" s="13"/>
    </row>
    <row r="9" spans="2:59" x14ac:dyDescent="0.25">
      <c r="B9" s="11"/>
      <c r="C9" s="15" t="s">
        <v>111</v>
      </c>
      <c r="D9" s="15"/>
      <c r="E9" s="15"/>
      <c r="F9" s="15"/>
      <c r="G9" s="15"/>
      <c r="H9" s="21"/>
      <c r="I9" s="13"/>
      <c r="J9" s="13"/>
      <c r="K9" s="13"/>
      <c r="L9" s="13"/>
      <c r="M9" s="13"/>
    </row>
    <row r="10" spans="2:59" x14ac:dyDescent="0.25">
      <c r="B10" s="11"/>
      <c r="C10" s="15" t="s">
        <v>113</v>
      </c>
      <c r="D10" s="15"/>
      <c r="E10" s="15"/>
      <c r="F10" s="15"/>
      <c r="G10" s="15"/>
      <c r="H10" s="21"/>
      <c r="I10" s="13"/>
      <c r="J10" s="13"/>
      <c r="K10" s="13"/>
      <c r="L10" s="13"/>
      <c r="M10" s="13"/>
    </row>
    <row r="11" spans="2:59" x14ac:dyDescent="0.25">
      <c r="B11" s="11"/>
      <c r="C11" s="15" t="s">
        <v>112</v>
      </c>
      <c r="D11" s="15"/>
      <c r="E11" s="15"/>
      <c r="F11" s="15"/>
      <c r="G11" s="15"/>
      <c r="H11" s="21"/>
      <c r="I11" s="13"/>
      <c r="J11" s="13"/>
      <c r="K11" s="13"/>
      <c r="L11" s="13"/>
      <c r="M11" s="13"/>
    </row>
    <row r="12" spans="2:59" ht="15.75" thickBot="1" x14ac:dyDescent="0.3">
      <c r="B12" s="16"/>
      <c r="C12" s="17"/>
      <c r="D12" s="17"/>
      <c r="E12" s="17"/>
      <c r="F12" s="17"/>
      <c r="G12" s="17"/>
      <c r="H12" s="22"/>
      <c r="I12" s="13"/>
      <c r="J12" s="13"/>
      <c r="K12" s="13"/>
      <c r="L12" s="13"/>
      <c r="M12" s="13"/>
    </row>
    <row r="13" spans="2:59" ht="15.75" thickBot="1" x14ac:dyDescent="0.3">
      <c r="B13" s="13"/>
      <c r="C13" s="15"/>
      <c r="D13" s="15"/>
      <c r="E13" s="15"/>
      <c r="F13" s="15"/>
      <c r="G13" s="15"/>
      <c r="H13" s="15"/>
      <c r="I13" s="13"/>
      <c r="J13" s="13"/>
      <c r="K13" s="13"/>
      <c r="L13" s="13"/>
      <c r="M13" s="13"/>
    </row>
    <row r="14" spans="2:59" x14ac:dyDescent="0.25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10"/>
    </row>
    <row r="15" spans="2:59" x14ac:dyDescent="0.25">
      <c r="B15" s="11"/>
      <c r="C15" s="12" t="s">
        <v>87</v>
      </c>
      <c r="D15" s="13"/>
      <c r="E15" s="13"/>
      <c r="F15" s="13"/>
      <c r="G15" s="23">
        <f ca="1">INDEX($H$24:$BF$24,MATCH(G19,$H$21:$BF$21,1))</f>
        <v>0.7300000000000002</v>
      </c>
      <c r="H15" s="24" t="s">
        <v>95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4"/>
    </row>
    <row r="16" spans="2:59" x14ac:dyDescent="0.25">
      <c r="B16" s="11"/>
      <c r="C16" s="12" t="s">
        <v>96</v>
      </c>
      <c r="D16" s="13"/>
      <c r="E16" s="13"/>
      <c r="F16" s="13"/>
      <c r="G16" s="23">
        <f>(G19-SUM(C25:C63))/(SUM(C25:C63))</f>
        <v>0.1772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4"/>
    </row>
    <row r="17" spans="2:59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4"/>
    </row>
    <row r="18" spans="2:59" x14ac:dyDescent="0.25">
      <c r="B18" s="11"/>
      <c r="C18" s="12" t="s">
        <v>81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4"/>
    </row>
    <row r="19" spans="2:59" x14ac:dyDescent="0.25">
      <c r="B19" s="11"/>
      <c r="C19" s="13" t="s">
        <v>82</v>
      </c>
      <c r="D19" s="13"/>
      <c r="E19" s="13"/>
      <c r="F19" s="13"/>
      <c r="G19" s="25">
        <v>2943</v>
      </c>
      <c r="H19" s="13"/>
      <c r="I19" s="31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4"/>
    </row>
    <row r="20" spans="2:59" x14ac:dyDescent="0.25"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4"/>
    </row>
    <row r="21" spans="2:59" x14ac:dyDescent="0.25">
      <c r="B21" s="11"/>
      <c r="C21" s="13"/>
      <c r="D21" s="13"/>
      <c r="E21" s="13"/>
      <c r="F21" s="13"/>
      <c r="G21" s="13"/>
      <c r="H21" s="26">
        <f ca="1">SUM(H25:H104)</f>
        <v>2817.3308885286951</v>
      </c>
      <c r="I21" s="26">
        <f t="shared" ref="I21:BF21" ca="1" si="0">SUM(I25:I104)</f>
        <v>2822.8677733834747</v>
      </c>
      <c r="J21" s="26">
        <f t="shared" ca="1" si="0"/>
        <v>2828.3793453462981</v>
      </c>
      <c r="K21" s="26">
        <f t="shared" ca="1" si="0"/>
        <v>2833.8658864732793</v>
      </c>
      <c r="L21" s="26">
        <f t="shared" ca="1" si="0"/>
        <v>2839.3276738546638</v>
      </c>
      <c r="M21" s="26">
        <f t="shared" ca="1" si="0"/>
        <v>2844.7649797339145</v>
      </c>
      <c r="N21" s="26">
        <f t="shared" ca="1" si="0"/>
        <v>2850.1780716231956</v>
      </c>
      <c r="O21" s="26">
        <f t="shared" ca="1" si="0"/>
        <v>2855.5672124153593</v>
      </c>
      <c r="P21" s="26">
        <f t="shared" ca="1" si="0"/>
        <v>2860.9326604926168</v>
      </c>
      <c r="Q21" s="26">
        <f t="shared" ca="1" si="0"/>
        <v>2866.2746698319611</v>
      </c>
      <c r="R21" s="26">
        <f t="shared" ca="1" si="0"/>
        <v>2871.5934901074788</v>
      </c>
      <c r="S21" s="26">
        <f t="shared" ca="1" si="0"/>
        <v>2876.8893667896837</v>
      </c>
      <c r="T21" s="26">
        <f t="shared" ca="1" si="0"/>
        <v>2882.162541241928</v>
      </c>
      <c r="U21" s="26">
        <f t="shared" ca="1" si="0"/>
        <v>2887.4132508140328</v>
      </c>
      <c r="V21" s="26">
        <f t="shared" ca="1" si="0"/>
        <v>2892.6417289332298</v>
      </c>
      <c r="W21" s="26">
        <f t="shared" ca="1" si="0"/>
        <v>2897.8482051924962</v>
      </c>
      <c r="X21" s="26">
        <f t="shared" ca="1" si="0"/>
        <v>2903.0329054363642</v>
      </c>
      <c r="Y21" s="26">
        <f t="shared" ca="1" si="0"/>
        <v>2908.1960518443343</v>
      </c>
      <c r="Z21" s="26">
        <f t="shared" ca="1" si="0"/>
        <v>2913.3378630119137</v>
      </c>
      <c r="AA21" s="26">
        <f t="shared" ca="1" si="0"/>
        <v>2918.4585540294152</v>
      </c>
      <c r="AB21" s="26">
        <f t="shared" ca="1" si="0"/>
        <v>2923.5583365585508</v>
      </c>
      <c r="AC21" s="26">
        <f t="shared" ca="1" si="0"/>
        <v>2928.6374189069238</v>
      </c>
      <c r="AD21" s="26">
        <f t="shared" ca="1" si="0"/>
        <v>2933.696006100477</v>
      </c>
      <c r="AE21" s="26">
        <f t="shared" ca="1" si="0"/>
        <v>2938.7342999539437</v>
      </c>
      <c r="AF21" s="26">
        <f t="shared" ca="1" si="0"/>
        <v>2943.7524991394175</v>
      </c>
      <c r="AG21" s="26">
        <f t="shared" ca="1" si="0"/>
        <v>2948.7507992530568</v>
      </c>
      <c r="AH21" s="26">
        <f t="shared" ca="1" si="0"/>
        <v>2953.72939288</v>
      </c>
      <c r="AI21" s="26">
        <f t="shared" ca="1" si="0"/>
        <v>2958.6884696575494</v>
      </c>
      <c r="AJ21" s="26">
        <f t="shared" ca="1" si="0"/>
        <v>2963.6282163366932</v>
      </c>
      <c r="AK21" s="26">
        <f t="shared" ca="1" si="0"/>
        <v>2968.5488168419856</v>
      </c>
      <c r="AL21" s="26">
        <f t="shared" ca="1" si="0"/>
        <v>2973.450452329872</v>
      </c>
      <c r="AM21" s="26">
        <f t="shared" ca="1" si="0"/>
        <v>2978.3333012454941</v>
      </c>
      <c r="AN21" s="26">
        <f t="shared" ca="1" si="0"/>
        <v>2983.1975393780044</v>
      </c>
      <c r="AO21" s="26">
        <f t="shared" ca="1" si="0"/>
        <v>2988.0433399144786</v>
      </c>
      <c r="AP21" s="26">
        <f t="shared" ca="1" si="0"/>
        <v>2992.8708734924303</v>
      </c>
      <c r="AQ21" s="26">
        <f t="shared" ca="1" si="0"/>
        <v>2997.6803082509873</v>
      </c>
      <c r="AR21" s="26">
        <f t="shared" ca="1" si="0"/>
        <v>3002.4718098807762</v>
      </c>
      <c r="AS21" s="26">
        <f t="shared" ca="1" si="0"/>
        <v>3007.2455416725484</v>
      </c>
      <c r="AT21" s="26">
        <f t="shared" ca="1" si="0"/>
        <v>3012.0016645645719</v>
      </c>
      <c r="AU21" s="26">
        <f t="shared" ca="1" si="0"/>
        <v>3016.7403371888581</v>
      </c>
      <c r="AV21" s="26">
        <f t="shared" ca="1" si="0"/>
        <v>3021.4617159162335</v>
      </c>
      <c r="AW21" s="26">
        <f t="shared" ca="1" si="0"/>
        <v>3026.1659549002948</v>
      </c>
      <c r="AX21" s="26">
        <f t="shared" ca="1" si="0"/>
        <v>3030.8532061202886</v>
      </c>
      <c r="AY21" s="26">
        <f t="shared" ca="1" si="0"/>
        <v>3035.5236194229406</v>
      </c>
      <c r="AZ21" s="26">
        <f t="shared" ca="1" si="0"/>
        <v>3040.1773425632687</v>
      </c>
      <c r="BA21" s="26">
        <f t="shared" ca="1" si="0"/>
        <v>3044.8145212444101</v>
      </c>
      <c r="BB21" s="26">
        <f t="shared" ca="1" si="0"/>
        <v>3049.4352991564888</v>
      </c>
      <c r="BC21" s="26">
        <f t="shared" ca="1" si="0"/>
        <v>3054.0398180145471</v>
      </c>
      <c r="BD21" s="26">
        <f t="shared" ca="1" si="0"/>
        <v>3058.6282175955839</v>
      </c>
      <c r="BE21" s="26">
        <f t="shared" ca="1" si="0"/>
        <v>3063.2006357747123</v>
      </c>
      <c r="BF21" s="26">
        <f t="shared" ca="1" si="0"/>
        <v>3067.7572085604529</v>
      </c>
      <c r="BG21" s="14"/>
    </row>
    <row r="22" spans="2:59" x14ac:dyDescent="0.25"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4"/>
    </row>
    <row r="23" spans="2:59" x14ac:dyDescent="0.25">
      <c r="B23" s="11"/>
      <c r="C23" s="13"/>
      <c r="D23" s="13"/>
      <c r="E23" s="13"/>
      <c r="F23" s="13"/>
      <c r="G23" s="13"/>
      <c r="H23" s="13" t="s">
        <v>86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4"/>
    </row>
    <row r="24" spans="2:59" x14ac:dyDescent="0.25">
      <c r="B24" s="11"/>
      <c r="C24" s="12" t="s">
        <v>94</v>
      </c>
      <c r="D24" s="12" t="s">
        <v>83</v>
      </c>
      <c r="E24" s="12" t="s">
        <v>84</v>
      </c>
      <c r="F24" s="12" t="s">
        <v>85</v>
      </c>
      <c r="G24" s="12"/>
      <c r="H24" s="29">
        <v>0.5</v>
      </c>
      <c r="I24" s="30">
        <f>H24+0.01</f>
        <v>0.51</v>
      </c>
      <c r="J24" s="30">
        <f t="shared" ref="J24:BF24" si="1">I24+0.01</f>
        <v>0.52</v>
      </c>
      <c r="K24" s="30">
        <f t="shared" si="1"/>
        <v>0.53</v>
      </c>
      <c r="L24" s="30">
        <f t="shared" si="1"/>
        <v>0.54</v>
      </c>
      <c r="M24" s="30">
        <f t="shared" si="1"/>
        <v>0.55000000000000004</v>
      </c>
      <c r="N24" s="30">
        <f t="shared" si="1"/>
        <v>0.56000000000000005</v>
      </c>
      <c r="O24" s="30">
        <f t="shared" si="1"/>
        <v>0.57000000000000006</v>
      </c>
      <c r="P24" s="30">
        <f t="shared" si="1"/>
        <v>0.58000000000000007</v>
      </c>
      <c r="Q24" s="30">
        <f t="shared" si="1"/>
        <v>0.59000000000000008</v>
      </c>
      <c r="R24" s="30">
        <f t="shared" si="1"/>
        <v>0.60000000000000009</v>
      </c>
      <c r="S24" s="30">
        <f t="shared" si="1"/>
        <v>0.6100000000000001</v>
      </c>
      <c r="T24" s="30">
        <f t="shared" si="1"/>
        <v>0.62000000000000011</v>
      </c>
      <c r="U24" s="30">
        <f t="shared" si="1"/>
        <v>0.63000000000000012</v>
      </c>
      <c r="V24" s="30">
        <f t="shared" si="1"/>
        <v>0.64000000000000012</v>
      </c>
      <c r="W24" s="30">
        <f t="shared" si="1"/>
        <v>0.65000000000000013</v>
      </c>
      <c r="X24" s="30">
        <f t="shared" si="1"/>
        <v>0.66000000000000014</v>
      </c>
      <c r="Y24" s="30">
        <f t="shared" si="1"/>
        <v>0.67000000000000015</v>
      </c>
      <c r="Z24" s="30">
        <f t="shared" si="1"/>
        <v>0.68000000000000016</v>
      </c>
      <c r="AA24" s="30">
        <f t="shared" si="1"/>
        <v>0.69000000000000017</v>
      </c>
      <c r="AB24" s="30">
        <f t="shared" si="1"/>
        <v>0.70000000000000018</v>
      </c>
      <c r="AC24" s="30">
        <f t="shared" si="1"/>
        <v>0.71000000000000019</v>
      </c>
      <c r="AD24" s="30">
        <f t="shared" si="1"/>
        <v>0.7200000000000002</v>
      </c>
      <c r="AE24" s="30">
        <f t="shared" si="1"/>
        <v>0.7300000000000002</v>
      </c>
      <c r="AF24" s="30">
        <f t="shared" si="1"/>
        <v>0.74000000000000021</v>
      </c>
      <c r="AG24" s="30">
        <f t="shared" si="1"/>
        <v>0.75000000000000022</v>
      </c>
      <c r="AH24" s="30">
        <f t="shared" si="1"/>
        <v>0.76000000000000023</v>
      </c>
      <c r="AI24" s="30">
        <f t="shared" si="1"/>
        <v>0.77000000000000024</v>
      </c>
      <c r="AJ24" s="30">
        <f t="shared" si="1"/>
        <v>0.78000000000000025</v>
      </c>
      <c r="AK24" s="30">
        <f t="shared" si="1"/>
        <v>0.79000000000000026</v>
      </c>
      <c r="AL24" s="30">
        <f t="shared" si="1"/>
        <v>0.80000000000000027</v>
      </c>
      <c r="AM24" s="30">
        <f t="shared" si="1"/>
        <v>0.81000000000000028</v>
      </c>
      <c r="AN24" s="30">
        <f t="shared" si="1"/>
        <v>0.82000000000000028</v>
      </c>
      <c r="AO24" s="30">
        <f t="shared" si="1"/>
        <v>0.83000000000000029</v>
      </c>
      <c r="AP24" s="30">
        <f t="shared" si="1"/>
        <v>0.8400000000000003</v>
      </c>
      <c r="AQ24" s="30">
        <f t="shared" si="1"/>
        <v>0.85000000000000031</v>
      </c>
      <c r="AR24" s="30">
        <f t="shared" si="1"/>
        <v>0.86000000000000032</v>
      </c>
      <c r="AS24" s="30">
        <f t="shared" si="1"/>
        <v>0.87000000000000033</v>
      </c>
      <c r="AT24" s="30">
        <f t="shared" si="1"/>
        <v>0.88000000000000034</v>
      </c>
      <c r="AU24" s="30">
        <f t="shared" si="1"/>
        <v>0.89000000000000035</v>
      </c>
      <c r="AV24" s="30">
        <f t="shared" si="1"/>
        <v>0.90000000000000036</v>
      </c>
      <c r="AW24" s="30">
        <f t="shared" si="1"/>
        <v>0.91000000000000036</v>
      </c>
      <c r="AX24" s="30">
        <f t="shared" si="1"/>
        <v>0.92000000000000037</v>
      </c>
      <c r="AY24" s="30">
        <f t="shared" si="1"/>
        <v>0.93000000000000038</v>
      </c>
      <c r="AZ24" s="30">
        <f t="shared" si="1"/>
        <v>0.94000000000000039</v>
      </c>
      <c r="BA24" s="30">
        <f t="shared" si="1"/>
        <v>0.9500000000000004</v>
      </c>
      <c r="BB24" s="30">
        <f t="shared" si="1"/>
        <v>0.96000000000000041</v>
      </c>
      <c r="BC24" s="30">
        <f t="shared" si="1"/>
        <v>0.97000000000000042</v>
      </c>
      <c r="BD24" s="30">
        <f t="shared" si="1"/>
        <v>0.98000000000000043</v>
      </c>
      <c r="BE24" s="30">
        <f t="shared" si="1"/>
        <v>0.99000000000000044</v>
      </c>
      <c r="BF24" s="30">
        <f t="shared" si="1"/>
        <v>1.0000000000000004</v>
      </c>
      <c r="BG24" s="14"/>
    </row>
    <row r="25" spans="2:59" x14ac:dyDescent="0.25">
      <c r="B25" s="11"/>
      <c r="C25" s="25">
        <v>50</v>
      </c>
      <c r="D25" s="25">
        <v>20200716</v>
      </c>
      <c r="E25" s="27">
        <f>DATE(LEFT(D25,4),MID(D25,5,2),RIGHT(D25,2))</f>
        <v>44028</v>
      </c>
      <c r="F25" s="7">
        <f ca="1">TODAY()-E25</f>
        <v>144</v>
      </c>
      <c r="G25" s="12"/>
      <c r="H25" s="28">
        <f ca="1">$C25*((1+H$24)^($F25/365))</f>
        <v>58.673449845433836</v>
      </c>
      <c r="I25" s="28">
        <f t="shared" ref="I25:Z40" ca="1" si="2">$C25*((1+I$24)^($F25/365))</f>
        <v>58.827458705342409</v>
      </c>
      <c r="J25" s="28">
        <f t="shared" ca="1" si="2"/>
        <v>58.980851251483024</v>
      </c>
      <c r="K25" s="28">
        <f t="shared" ca="1" si="2"/>
        <v>59.133633980732057</v>
      </c>
      <c r="L25" s="28">
        <f t="shared" ca="1" si="2"/>
        <v>59.285813279545316</v>
      </c>
      <c r="M25" s="28">
        <f t="shared" ca="1" si="2"/>
        <v>59.437395426538153</v>
      </c>
      <c r="N25" s="28">
        <f t="shared" ca="1" si="2"/>
        <v>59.588386594989132</v>
      </c>
      <c r="O25" s="28">
        <f t="shared" ca="1" si="2"/>
        <v>59.738792855269942</v>
      </c>
      <c r="P25" s="28">
        <f t="shared" ca="1" si="2"/>
        <v>59.888620177204125</v>
      </c>
      <c r="Q25" s="28">
        <f t="shared" ca="1" si="2"/>
        <v>60.037874432357199</v>
      </c>
      <c r="R25" s="28">
        <f t="shared" ca="1" si="2"/>
        <v>60.186561396260565</v>
      </c>
      <c r="S25" s="28">
        <f t="shared" ca="1" si="2"/>
        <v>60.334686750571507</v>
      </c>
      <c r="T25" s="28">
        <f t="shared" ca="1" si="2"/>
        <v>60.482256085171585</v>
      </c>
      <c r="U25" s="28">
        <f t="shared" ca="1" si="2"/>
        <v>60.629274900205331</v>
      </c>
      <c r="V25" s="28">
        <f t="shared" ca="1" si="2"/>
        <v>60.775748608061676</v>
      </c>
      <c r="W25" s="28">
        <f t="shared" ca="1" si="2"/>
        <v>60.921682535299617</v>
      </c>
      <c r="X25" s="28">
        <f t="shared" ca="1" si="2"/>
        <v>61.067081924520352</v>
      </c>
      <c r="Y25" s="28">
        <f t="shared" ref="T25:Y40" ca="1" si="3">$C25*((1+Y$24)^($F25/365))</f>
        <v>61.211951936187525</v>
      </c>
      <c r="Z25" s="28">
        <f t="shared" ca="1" si="2"/>
        <v>61.356297650397416</v>
      </c>
      <c r="AA25" s="28">
        <f t="shared" ref="Z25:AO40" ca="1" si="4">$C25*((1+AA$24)^($F25/365))</f>
        <v>61.500124068600606</v>
      </c>
      <c r="AB25" s="28">
        <f t="shared" ca="1" si="4"/>
        <v>61.643436115276849</v>
      </c>
      <c r="AC25" s="28">
        <f t="shared" ca="1" si="4"/>
        <v>61.786238639564715</v>
      </c>
      <c r="AD25" s="28">
        <f t="shared" ca="1" si="4"/>
        <v>61.92853641684728</v>
      </c>
      <c r="AE25" s="28">
        <f t="shared" ca="1" si="4"/>
        <v>62.070334150295537</v>
      </c>
      <c r="AF25" s="28">
        <f t="shared" ca="1" si="4"/>
        <v>62.211636472370778</v>
      </c>
      <c r="AG25" s="28">
        <f t="shared" ca="1" si="4"/>
        <v>62.352447946287249</v>
      </c>
      <c r="AH25" s="28">
        <f t="shared" ca="1" si="4"/>
        <v>62.49277306743636</v>
      </c>
      <c r="AI25" s="28">
        <f t="shared" ca="1" si="4"/>
        <v>62.632616264773766</v>
      </c>
      <c r="AJ25" s="28">
        <f t="shared" ca="1" si="4"/>
        <v>62.77198190217036</v>
      </c>
      <c r="AK25" s="28">
        <f t="shared" ca="1" si="4"/>
        <v>62.910874279728368</v>
      </c>
      <c r="AL25" s="28">
        <f t="shared" ca="1" si="4"/>
        <v>63.049297635063638</v>
      </c>
      <c r="AM25" s="28">
        <f t="shared" ca="1" si="4"/>
        <v>63.187256144555249</v>
      </c>
      <c r="AN25" s="28">
        <f t="shared" ca="1" si="4"/>
        <v>63.32475392456324</v>
      </c>
      <c r="AO25" s="28">
        <f t="shared" ca="1" si="4"/>
        <v>63.461795032615697</v>
      </c>
      <c r="AP25" s="28">
        <f t="shared" ref="AL25:BE37" ca="1" si="5">$C25*((1+AP$24)^($F25/365))</f>
        <v>63.598383468565977</v>
      </c>
      <c r="AQ25" s="28">
        <f t="shared" ca="1" si="5"/>
        <v>63.734523175720994</v>
      </c>
      <c r="AR25" s="28">
        <f t="shared" ca="1" si="5"/>
        <v>63.870218041941442</v>
      </c>
      <c r="AS25" s="28">
        <f t="shared" ca="1" si="5"/>
        <v>64.005471900714895</v>
      </c>
      <c r="AT25" s="28">
        <f t="shared" ca="1" si="5"/>
        <v>64.140288532202447</v>
      </c>
      <c r="AU25" s="28">
        <f t="shared" ca="1" si="5"/>
        <v>64.274671664259813</v>
      </c>
      <c r="AV25" s="28">
        <f t="shared" ca="1" si="5"/>
        <v>64.408624973433547</v>
      </c>
      <c r="AW25" s="28">
        <f t="shared" ca="1" si="5"/>
        <v>64.542152085933139</v>
      </c>
      <c r="AX25" s="28">
        <f t="shared" ca="1" si="5"/>
        <v>64.675256578579749</v>
      </c>
      <c r="AY25" s="28">
        <f t="shared" ca="1" si="5"/>
        <v>64.807941979732206</v>
      </c>
      <c r="AZ25" s="28">
        <f t="shared" ca="1" si="5"/>
        <v>64.940211770190928</v>
      </c>
      <c r="BA25" s="28">
        <f t="shared" ca="1" si="5"/>
        <v>65.072069384080436</v>
      </c>
      <c r="BB25" s="28">
        <f t="shared" ca="1" si="5"/>
        <v>65.203518209711035</v>
      </c>
      <c r="BC25" s="28">
        <f t="shared" ca="1" si="5"/>
        <v>65.334561590420307</v>
      </c>
      <c r="BD25" s="28">
        <f t="shared" ca="1" si="5"/>
        <v>65.465202825394954</v>
      </c>
      <c r="BE25" s="28">
        <f t="shared" ca="1" si="5"/>
        <v>65.595445170473539</v>
      </c>
      <c r="BF25" s="28">
        <f t="shared" ref="BF25:BF49" ca="1" si="6">$C25*((1+BF$24)^($F25/365))</f>
        <v>65.725291838930673</v>
      </c>
      <c r="BG25" s="14"/>
    </row>
    <row r="26" spans="2:59" x14ac:dyDescent="0.25">
      <c r="B26" s="11"/>
      <c r="C26" s="25">
        <v>50</v>
      </c>
      <c r="D26" s="25">
        <v>20200716</v>
      </c>
      <c r="E26" s="27">
        <f t="shared" ref="E26:E56" si="7">DATE(LEFT(D26,4),MID(D26,5,2),RIGHT(D26,2))</f>
        <v>44028</v>
      </c>
      <c r="F26" s="7">
        <f t="shared" ref="F26:F56" ca="1" si="8">TODAY()-E26</f>
        <v>144</v>
      </c>
      <c r="G26" s="12"/>
      <c r="H26" s="28">
        <f t="shared" ref="H26:W57" ca="1" si="9">$C26*((1+H$24)^($F26/365))</f>
        <v>58.673449845433836</v>
      </c>
      <c r="I26" s="28">
        <f t="shared" ca="1" si="2"/>
        <v>58.827458705342409</v>
      </c>
      <c r="J26" s="28">
        <f t="shared" ca="1" si="2"/>
        <v>58.980851251483024</v>
      </c>
      <c r="K26" s="28">
        <f t="shared" ca="1" si="2"/>
        <v>59.133633980732057</v>
      </c>
      <c r="L26" s="28">
        <f t="shared" ca="1" si="2"/>
        <v>59.285813279545316</v>
      </c>
      <c r="M26" s="28">
        <f t="shared" ca="1" si="2"/>
        <v>59.437395426538153</v>
      </c>
      <c r="N26" s="28">
        <f t="shared" ca="1" si="2"/>
        <v>59.588386594989132</v>
      </c>
      <c r="O26" s="28">
        <f t="shared" ca="1" si="2"/>
        <v>59.738792855269942</v>
      </c>
      <c r="P26" s="28">
        <f t="shared" ca="1" si="2"/>
        <v>59.888620177204125</v>
      </c>
      <c r="Q26" s="28">
        <f t="shared" ca="1" si="2"/>
        <v>60.037874432357199</v>
      </c>
      <c r="R26" s="28">
        <f t="shared" ca="1" si="2"/>
        <v>60.186561396260565</v>
      </c>
      <c r="S26" s="28">
        <f t="shared" ca="1" si="2"/>
        <v>60.334686750571507</v>
      </c>
      <c r="T26" s="28">
        <f t="shared" ca="1" si="3"/>
        <v>60.482256085171585</v>
      </c>
      <c r="U26" s="28">
        <f t="shared" ca="1" si="3"/>
        <v>60.629274900205331</v>
      </c>
      <c r="V26" s="28">
        <f t="shared" ca="1" si="3"/>
        <v>60.775748608061676</v>
      </c>
      <c r="W26" s="28">
        <f t="shared" ca="1" si="3"/>
        <v>60.921682535299617</v>
      </c>
      <c r="X26" s="28">
        <f t="shared" ca="1" si="3"/>
        <v>61.067081924520352</v>
      </c>
      <c r="Y26" s="28">
        <f t="shared" ca="1" si="3"/>
        <v>61.211951936187525</v>
      </c>
      <c r="Z26" s="28">
        <f t="shared" ca="1" si="4"/>
        <v>61.356297650397416</v>
      </c>
      <c r="AA26" s="28">
        <f t="shared" ca="1" si="4"/>
        <v>61.500124068600606</v>
      </c>
      <c r="AB26" s="28">
        <f t="shared" ca="1" si="4"/>
        <v>61.643436115276849</v>
      </c>
      <c r="AC26" s="28">
        <f t="shared" ca="1" si="4"/>
        <v>61.786238639564715</v>
      </c>
      <c r="AD26" s="28">
        <f t="shared" ca="1" si="4"/>
        <v>61.92853641684728</v>
      </c>
      <c r="AE26" s="28">
        <f t="shared" ca="1" si="4"/>
        <v>62.070334150295537</v>
      </c>
      <c r="AF26" s="28">
        <f t="shared" ca="1" si="4"/>
        <v>62.211636472370778</v>
      </c>
      <c r="AG26" s="28">
        <f t="shared" ca="1" si="4"/>
        <v>62.352447946287249</v>
      </c>
      <c r="AH26" s="28">
        <f t="shared" ca="1" si="4"/>
        <v>62.49277306743636</v>
      </c>
      <c r="AI26" s="28">
        <f t="shared" ca="1" si="4"/>
        <v>62.632616264773766</v>
      </c>
      <c r="AJ26" s="28">
        <f t="shared" ca="1" si="4"/>
        <v>62.77198190217036</v>
      </c>
      <c r="AK26" s="28">
        <f t="shared" ca="1" si="4"/>
        <v>62.910874279728368</v>
      </c>
      <c r="AL26" s="28">
        <f t="shared" ca="1" si="5"/>
        <v>63.049297635063638</v>
      </c>
      <c r="AM26" s="28">
        <f t="shared" ca="1" si="5"/>
        <v>63.187256144555249</v>
      </c>
      <c r="AN26" s="28">
        <f t="shared" ca="1" si="5"/>
        <v>63.32475392456324</v>
      </c>
      <c r="AO26" s="28">
        <f t="shared" ca="1" si="5"/>
        <v>63.461795032615697</v>
      </c>
      <c r="AP26" s="28">
        <f t="shared" ca="1" si="5"/>
        <v>63.598383468565977</v>
      </c>
      <c r="AQ26" s="28">
        <f t="shared" ca="1" si="5"/>
        <v>63.734523175720994</v>
      </c>
      <c r="AR26" s="28">
        <f t="shared" ca="1" si="5"/>
        <v>63.870218041941442</v>
      </c>
      <c r="AS26" s="28">
        <f t="shared" ca="1" si="5"/>
        <v>64.005471900714895</v>
      </c>
      <c r="AT26" s="28">
        <f t="shared" ca="1" si="5"/>
        <v>64.140288532202447</v>
      </c>
      <c r="AU26" s="28">
        <f t="shared" ca="1" si="5"/>
        <v>64.274671664259813</v>
      </c>
      <c r="AV26" s="28">
        <f t="shared" ca="1" si="5"/>
        <v>64.408624973433547</v>
      </c>
      <c r="AW26" s="28">
        <f t="shared" ca="1" si="5"/>
        <v>64.542152085933139</v>
      </c>
      <c r="AX26" s="28">
        <f t="shared" ca="1" si="5"/>
        <v>64.675256578579749</v>
      </c>
      <c r="AY26" s="28">
        <f t="shared" ca="1" si="5"/>
        <v>64.807941979732206</v>
      </c>
      <c r="AZ26" s="28">
        <f t="shared" ca="1" si="5"/>
        <v>64.940211770190928</v>
      </c>
      <c r="BA26" s="28">
        <f t="shared" ca="1" si="5"/>
        <v>65.072069384080436</v>
      </c>
      <c r="BB26" s="28">
        <f t="shared" ca="1" si="5"/>
        <v>65.203518209711035</v>
      </c>
      <c r="BC26" s="28">
        <f t="shared" ca="1" si="5"/>
        <v>65.334561590420307</v>
      </c>
      <c r="BD26" s="28">
        <f t="shared" ca="1" si="5"/>
        <v>65.465202825394954</v>
      </c>
      <c r="BE26" s="28">
        <f t="shared" ca="1" si="5"/>
        <v>65.595445170473539</v>
      </c>
      <c r="BF26" s="28">
        <f t="shared" ca="1" si="6"/>
        <v>65.725291838930673</v>
      </c>
      <c r="BG26" s="14"/>
    </row>
    <row r="27" spans="2:59" x14ac:dyDescent="0.25">
      <c r="B27" s="11"/>
      <c r="C27" s="25">
        <v>50</v>
      </c>
      <c r="D27" s="25">
        <v>20200716</v>
      </c>
      <c r="E27" s="27">
        <f t="shared" si="7"/>
        <v>44028</v>
      </c>
      <c r="F27" s="7">
        <f t="shared" ca="1" si="8"/>
        <v>144</v>
      </c>
      <c r="G27" s="12"/>
      <c r="H27" s="28">
        <f t="shared" ca="1" si="9"/>
        <v>58.673449845433836</v>
      </c>
      <c r="I27" s="28">
        <f t="shared" ca="1" si="2"/>
        <v>58.827458705342409</v>
      </c>
      <c r="J27" s="28">
        <f t="shared" ca="1" si="2"/>
        <v>58.980851251483024</v>
      </c>
      <c r="K27" s="28">
        <f t="shared" ca="1" si="2"/>
        <v>59.133633980732057</v>
      </c>
      <c r="L27" s="28">
        <f t="shared" ca="1" si="2"/>
        <v>59.285813279545316</v>
      </c>
      <c r="M27" s="28">
        <f t="shared" ca="1" si="2"/>
        <v>59.437395426538153</v>
      </c>
      <c r="N27" s="28">
        <f t="shared" ca="1" si="2"/>
        <v>59.588386594989132</v>
      </c>
      <c r="O27" s="28">
        <f t="shared" ca="1" si="2"/>
        <v>59.738792855269942</v>
      </c>
      <c r="P27" s="28">
        <f t="shared" ca="1" si="2"/>
        <v>59.888620177204125</v>
      </c>
      <c r="Q27" s="28">
        <f t="shared" ca="1" si="2"/>
        <v>60.037874432357199</v>
      </c>
      <c r="R27" s="28">
        <f t="shared" ca="1" si="2"/>
        <v>60.186561396260565</v>
      </c>
      <c r="S27" s="28">
        <f t="shared" ca="1" si="2"/>
        <v>60.334686750571507</v>
      </c>
      <c r="T27" s="28">
        <f t="shared" ca="1" si="3"/>
        <v>60.482256085171585</v>
      </c>
      <c r="U27" s="28">
        <f t="shared" ca="1" si="3"/>
        <v>60.629274900205331</v>
      </c>
      <c r="V27" s="28">
        <f t="shared" ca="1" si="3"/>
        <v>60.775748608061676</v>
      </c>
      <c r="W27" s="28">
        <f t="shared" ca="1" si="3"/>
        <v>60.921682535299617</v>
      </c>
      <c r="X27" s="28">
        <f t="shared" ca="1" si="3"/>
        <v>61.067081924520352</v>
      </c>
      <c r="Y27" s="28">
        <f t="shared" ca="1" si="3"/>
        <v>61.211951936187525</v>
      </c>
      <c r="Z27" s="28">
        <f t="shared" ca="1" si="4"/>
        <v>61.356297650397416</v>
      </c>
      <c r="AA27" s="28">
        <f t="shared" ca="1" si="4"/>
        <v>61.500124068600606</v>
      </c>
      <c r="AB27" s="28">
        <f t="shared" ca="1" si="4"/>
        <v>61.643436115276849</v>
      </c>
      <c r="AC27" s="28">
        <f t="shared" ca="1" si="4"/>
        <v>61.786238639564715</v>
      </c>
      <c r="AD27" s="28">
        <f t="shared" ca="1" si="4"/>
        <v>61.92853641684728</v>
      </c>
      <c r="AE27" s="28">
        <f t="shared" ca="1" si="4"/>
        <v>62.070334150295537</v>
      </c>
      <c r="AF27" s="28">
        <f t="shared" ca="1" si="4"/>
        <v>62.211636472370778</v>
      </c>
      <c r="AG27" s="28">
        <f t="shared" ca="1" si="4"/>
        <v>62.352447946287249</v>
      </c>
      <c r="AH27" s="28">
        <f t="shared" ca="1" si="4"/>
        <v>62.49277306743636</v>
      </c>
      <c r="AI27" s="28">
        <f t="shared" ca="1" si="4"/>
        <v>62.632616264773766</v>
      </c>
      <c r="AJ27" s="28">
        <f t="shared" ca="1" si="4"/>
        <v>62.77198190217036</v>
      </c>
      <c r="AK27" s="28">
        <f t="shared" ca="1" si="4"/>
        <v>62.910874279728368</v>
      </c>
      <c r="AL27" s="28">
        <f t="shared" ca="1" si="5"/>
        <v>63.049297635063638</v>
      </c>
      <c r="AM27" s="28">
        <f t="shared" ca="1" si="5"/>
        <v>63.187256144555249</v>
      </c>
      <c r="AN27" s="28">
        <f t="shared" ca="1" si="5"/>
        <v>63.32475392456324</v>
      </c>
      <c r="AO27" s="28">
        <f t="shared" ca="1" si="5"/>
        <v>63.461795032615697</v>
      </c>
      <c r="AP27" s="28">
        <f t="shared" ca="1" si="5"/>
        <v>63.598383468565977</v>
      </c>
      <c r="AQ27" s="28">
        <f t="shared" ca="1" si="5"/>
        <v>63.734523175720994</v>
      </c>
      <c r="AR27" s="28">
        <f t="shared" ca="1" si="5"/>
        <v>63.870218041941442</v>
      </c>
      <c r="AS27" s="28">
        <f t="shared" ca="1" si="5"/>
        <v>64.005471900714895</v>
      </c>
      <c r="AT27" s="28">
        <f t="shared" ca="1" si="5"/>
        <v>64.140288532202447</v>
      </c>
      <c r="AU27" s="28">
        <f t="shared" ca="1" si="5"/>
        <v>64.274671664259813</v>
      </c>
      <c r="AV27" s="28">
        <f t="shared" ca="1" si="5"/>
        <v>64.408624973433547</v>
      </c>
      <c r="AW27" s="28">
        <f t="shared" ca="1" si="5"/>
        <v>64.542152085933139</v>
      </c>
      <c r="AX27" s="28">
        <f t="shared" ca="1" si="5"/>
        <v>64.675256578579749</v>
      </c>
      <c r="AY27" s="28">
        <f t="shared" ca="1" si="5"/>
        <v>64.807941979732206</v>
      </c>
      <c r="AZ27" s="28">
        <f t="shared" ca="1" si="5"/>
        <v>64.940211770190928</v>
      </c>
      <c r="BA27" s="28">
        <f t="shared" ca="1" si="5"/>
        <v>65.072069384080436</v>
      </c>
      <c r="BB27" s="28">
        <f t="shared" ca="1" si="5"/>
        <v>65.203518209711035</v>
      </c>
      <c r="BC27" s="28">
        <f t="shared" ca="1" si="5"/>
        <v>65.334561590420307</v>
      </c>
      <c r="BD27" s="28">
        <f t="shared" ca="1" si="5"/>
        <v>65.465202825394954</v>
      </c>
      <c r="BE27" s="28">
        <f t="shared" ca="1" si="5"/>
        <v>65.595445170473539</v>
      </c>
      <c r="BF27" s="28">
        <f t="shared" ca="1" si="6"/>
        <v>65.725291838930673</v>
      </c>
      <c r="BG27" s="14"/>
    </row>
    <row r="28" spans="2:59" x14ac:dyDescent="0.25">
      <c r="B28" s="11"/>
      <c r="C28" s="25">
        <v>50</v>
      </c>
      <c r="D28" s="25">
        <v>20200716</v>
      </c>
      <c r="E28" s="27">
        <f t="shared" si="7"/>
        <v>44028</v>
      </c>
      <c r="F28" s="7">
        <f t="shared" ca="1" si="8"/>
        <v>144</v>
      </c>
      <c r="G28" s="12"/>
      <c r="H28" s="28">
        <f t="shared" ca="1" si="9"/>
        <v>58.673449845433836</v>
      </c>
      <c r="I28" s="28">
        <f t="shared" ca="1" si="2"/>
        <v>58.827458705342409</v>
      </c>
      <c r="J28" s="28">
        <f t="shared" ca="1" si="2"/>
        <v>58.980851251483024</v>
      </c>
      <c r="K28" s="28">
        <f t="shared" ca="1" si="2"/>
        <v>59.133633980732057</v>
      </c>
      <c r="L28" s="28">
        <f t="shared" ca="1" si="2"/>
        <v>59.285813279545316</v>
      </c>
      <c r="M28" s="28">
        <f t="shared" ca="1" si="2"/>
        <v>59.437395426538153</v>
      </c>
      <c r="N28" s="28">
        <f t="shared" ca="1" si="2"/>
        <v>59.588386594989132</v>
      </c>
      <c r="O28" s="28">
        <f t="shared" ca="1" si="2"/>
        <v>59.738792855269942</v>
      </c>
      <c r="P28" s="28">
        <f t="shared" ca="1" si="2"/>
        <v>59.888620177204125</v>
      </c>
      <c r="Q28" s="28">
        <f t="shared" ca="1" si="2"/>
        <v>60.037874432357199</v>
      </c>
      <c r="R28" s="28">
        <f t="shared" ca="1" si="2"/>
        <v>60.186561396260565</v>
      </c>
      <c r="S28" s="28">
        <f t="shared" ca="1" si="2"/>
        <v>60.334686750571507</v>
      </c>
      <c r="T28" s="28">
        <f t="shared" ca="1" si="3"/>
        <v>60.482256085171585</v>
      </c>
      <c r="U28" s="28">
        <f t="shared" ca="1" si="3"/>
        <v>60.629274900205331</v>
      </c>
      <c r="V28" s="28">
        <f t="shared" ca="1" si="3"/>
        <v>60.775748608061676</v>
      </c>
      <c r="W28" s="28">
        <f t="shared" ca="1" si="3"/>
        <v>60.921682535299617</v>
      </c>
      <c r="X28" s="28">
        <f t="shared" ca="1" si="3"/>
        <v>61.067081924520352</v>
      </c>
      <c r="Y28" s="28">
        <f t="shared" ca="1" si="3"/>
        <v>61.211951936187525</v>
      </c>
      <c r="Z28" s="28">
        <f t="shared" ca="1" si="4"/>
        <v>61.356297650397416</v>
      </c>
      <c r="AA28" s="28">
        <f t="shared" ca="1" si="4"/>
        <v>61.500124068600606</v>
      </c>
      <c r="AB28" s="28">
        <f t="shared" ca="1" si="4"/>
        <v>61.643436115276849</v>
      </c>
      <c r="AC28" s="28">
        <f t="shared" ca="1" si="4"/>
        <v>61.786238639564715</v>
      </c>
      <c r="AD28" s="28">
        <f t="shared" ca="1" si="4"/>
        <v>61.92853641684728</v>
      </c>
      <c r="AE28" s="28">
        <f t="shared" ca="1" si="4"/>
        <v>62.070334150295537</v>
      </c>
      <c r="AF28" s="28">
        <f t="shared" ca="1" si="4"/>
        <v>62.211636472370778</v>
      </c>
      <c r="AG28" s="28">
        <f t="shared" ca="1" si="4"/>
        <v>62.352447946287249</v>
      </c>
      <c r="AH28" s="28">
        <f t="shared" ca="1" si="4"/>
        <v>62.49277306743636</v>
      </c>
      <c r="AI28" s="28">
        <f t="shared" ca="1" si="4"/>
        <v>62.632616264773766</v>
      </c>
      <c r="AJ28" s="28">
        <f t="shared" ca="1" si="4"/>
        <v>62.77198190217036</v>
      </c>
      <c r="AK28" s="28">
        <f t="shared" ca="1" si="4"/>
        <v>62.910874279728368</v>
      </c>
      <c r="AL28" s="28">
        <f t="shared" ca="1" si="5"/>
        <v>63.049297635063638</v>
      </c>
      <c r="AM28" s="28">
        <f t="shared" ca="1" si="5"/>
        <v>63.187256144555249</v>
      </c>
      <c r="AN28" s="28">
        <f t="shared" ca="1" si="5"/>
        <v>63.32475392456324</v>
      </c>
      <c r="AO28" s="28">
        <f t="shared" ca="1" si="5"/>
        <v>63.461795032615697</v>
      </c>
      <c r="AP28" s="28">
        <f t="shared" ca="1" si="5"/>
        <v>63.598383468565977</v>
      </c>
      <c r="AQ28" s="28">
        <f t="shared" ca="1" si="5"/>
        <v>63.734523175720994</v>
      </c>
      <c r="AR28" s="28">
        <f t="shared" ca="1" si="5"/>
        <v>63.870218041941442</v>
      </c>
      <c r="AS28" s="28">
        <f t="shared" ca="1" si="5"/>
        <v>64.005471900714895</v>
      </c>
      <c r="AT28" s="28">
        <f t="shared" ca="1" si="5"/>
        <v>64.140288532202447</v>
      </c>
      <c r="AU28" s="28">
        <f t="shared" ca="1" si="5"/>
        <v>64.274671664259813</v>
      </c>
      <c r="AV28" s="28">
        <f t="shared" ca="1" si="5"/>
        <v>64.408624973433547</v>
      </c>
      <c r="AW28" s="28">
        <f t="shared" ca="1" si="5"/>
        <v>64.542152085933139</v>
      </c>
      <c r="AX28" s="28">
        <f t="shared" ca="1" si="5"/>
        <v>64.675256578579749</v>
      </c>
      <c r="AY28" s="28">
        <f t="shared" ca="1" si="5"/>
        <v>64.807941979732206</v>
      </c>
      <c r="AZ28" s="28">
        <f t="shared" ca="1" si="5"/>
        <v>64.940211770190928</v>
      </c>
      <c r="BA28" s="28">
        <f t="shared" ca="1" si="5"/>
        <v>65.072069384080436</v>
      </c>
      <c r="BB28" s="28">
        <f t="shared" ca="1" si="5"/>
        <v>65.203518209711035</v>
      </c>
      <c r="BC28" s="28">
        <f t="shared" ca="1" si="5"/>
        <v>65.334561590420307</v>
      </c>
      <c r="BD28" s="28">
        <f t="shared" ca="1" si="5"/>
        <v>65.465202825394954</v>
      </c>
      <c r="BE28" s="28">
        <f t="shared" ca="1" si="5"/>
        <v>65.595445170473539</v>
      </c>
      <c r="BF28" s="28">
        <f t="shared" ca="1" si="6"/>
        <v>65.725291838930673</v>
      </c>
      <c r="BG28" s="14"/>
    </row>
    <row r="29" spans="2:59" x14ac:dyDescent="0.25">
      <c r="B29" s="11"/>
      <c r="C29" s="25">
        <v>50</v>
      </c>
      <c r="D29" s="25">
        <v>20200716</v>
      </c>
      <c r="E29" s="27">
        <f t="shared" si="7"/>
        <v>44028</v>
      </c>
      <c r="F29" s="7">
        <f t="shared" ca="1" si="8"/>
        <v>144</v>
      </c>
      <c r="G29" s="12"/>
      <c r="H29" s="28">
        <f t="shared" ca="1" si="9"/>
        <v>58.673449845433836</v>
      </c>
      <c r="I29" s="28">
        <f t="shared" ca="1" si="2"/>
        <v>58.827458705342409</v>
      </c>
      <c r="J29" s="28">
        <f t="shared" ca="1" si="2"/>
        <v>58.980851251483024</v>
      </c>
      <c r="K29" s="28">
        <f t="shared" ca="1" si="2"/>
        <v>59.133633980732057</v>
      </c>
      <c r="L29" s="28">
        <f t="shared" ca="1" si="2"/>
        <v>59.285813279545316</v>
      </c>
      <c r="M29" s="28">
        <f t="shared" ca="1" si="2"/>
        <v>59.437395426538153</v>
      </c>
      <c r="N29" s="28">
        <f t="shared" ca="1" si="2"/>
        <v>59.588386594989132</v>
      </c>
      <c r="O29" s="28">
        <f t="shared" ca="1" si="2"/>
        <v>59.738792855269942</v>
      </c>
      <c r="P29" s="28">
        <f t="shared" ca="1" si="2"/>
        <v>59.888620177204125</v>
      </c>
      <c r="Q29" s="28">
        <f t="shared" ca="1" si="2"/>
        <v>60.037874432357199</v>
      </c>
      <c r="R29" s="28">
        <f t="shared" ca="1" si="2"/>
        <v>60.186561396260565</v>
      </c>
      <c r="S29" s="28">
        <f t="shared" ca="1" si="2"/>
        <v>60.334686750571507</v>
      </c>
      <c r="T29" s="28">
        <f t="shared" ca="1" si="3"/>
        <v>60.482256085171585</v>
      </c>
      <c r="U29" s="28">
        <f t="shared" ca="1" si="3"/>
        <v>60.629274900205331</v>
      </c>
      <c r="V29" s="28">
        <f t="shared" ca="1" si="3"/>
        <v>60.775748608061676</v>
      </c>
      <c r="W29" s="28">
        <f t="shared" ca="1" si="3"/>
        <v>60.921682535299617</v>
      </c>
      <c r="X29" s="28">
        <f t="shared" ca="1" si="3"/>
        <v>61.067081924520352</v>
      </c>
      <c r="Y29" s="28">
        <f t="shared" ca="1" si="3"/>
        <v>61.211951936187525</v>
      </c>
      <c r="Z29" s="28">
        <f t="shared" ca="1" si="4"/>
        <v>61.356297650397416</v>
      </c>
      <c r="AA29" s="28">
        <f t="shared" ca="1" si="4"/>
        <v>61.500124068600606</v>
      </c>
      <c r="AB29" s="28">
        <f t="shared" ca="1" si="4"/>
        <v>61.643436115276849</v>
      </c>
      <c r="AC29" s="28">
        <f t="shared" ca="1" si="4"/>
        <v>61.786238639564715</v>
      </c>
      <c r="AD29" s="28">
        <f t="shared" ca="1" si="4"/>
        <v>61.92853641684728</v>
      </c>
      <c r="AE29" s="28">
        <f t="shared" ca="1" si="4"/>
        <v>62.070334150295537</v>
      </c>
      <c r="AF29" s="28">
        <f t="shared" ca="1" si="4"/>
        <v>62.211636472370778</v>
      </c>
      <c r="AG29" s="28">
        <f t="shared" ca="1" si="4"/>
        <v>62.352447946287249</v>
      </c>
      <c r="AH29" s="28">
        <f t="shared" ca="1" si="4"/>
        <v>62.49277306743636</v>
      </c>
      <c r="AI29" s="28">
        <f t="shared" ca="1" si="4"/>
        <v>62.632616264773766</v>
      </c>
      <c r="AJ29" s="28">
        <f t="shared" ca="1" si="4"/>
        <v>62.77198190217036</v>
      </c>
      <c r="AK29" s="28">
        <f t="shared" ca="1" si="4"/>
        <v>62.910874279728368</v>
      </c>
      <c r="AL29" s="28">
        <f t="shared" ca="1" si="5"/>
        <v>63.049297635063638</v>
      </c>
      <c r="AM29" s="28">
        <f t="shared" ca="1" si="5"/>
        <v>63.187256144555249</v>
      </c>
      <c r="AN29" s="28">
        <f t="shared" ca="1" si="5"/>
        <v>63.32475392456324</v>
      </c>
      <c r="AO29" s="28">
        <f t="shared" ca="1" si="5"/>
        <v>63.461795032615697</v>
      </c>
      <c r="AP29" s="28">
        <f t="shared" ca="1" si="5"/>
        <v>63.598383468565977</v>
      </c>
      <c r="AQ29" s="28">
        <f t="shared" ca="1" si="5"/>
        <v>63.734523175720994</v>
      </c>
      <c r="AR29" s="28">
        <f t="shared" ca="1" si="5"/>
        <v>63.870218041941442</v>
      </c>
      <c r="AS29" s="28">
        <f t="shared" ca="1" si="5"/>
        <v>64.005471900714895</v>
      </c>
      <c r="AT29" s="28">
        <f t="shared" ca="1" si="5"/>
        <v>64.140288532202447</v>
      </c>
      <c r="AU29" s="28">
        <f t="shared" ca="1" si="5"/>
        <v>64.274671664259813</v>
      </c>
      <c r="AV29" s="28">
        <f t="shared" ca="1" si="5"/>
        <v>64.408624973433547</v>
      </c>
      <c r="AW29" s="28">
        <f t="shared" ca="1" si="5"/>
        <v>64.542152085933139</v>
      </c>
      <c r="AX29" s="28">
        <f t="shared" ca="1" si="5"/>
        <v>64.675256578579749</v>
      </c>
      <c r="AY29" s="28">
        <f t="shared" ca="1" si="5"/>
        <v>64.807941979732206</v>
      </c>
      <c r="AZ29" s="28">
        <f t="shared" ca="1" si="5"/>
        <v>64.940211770190928</v>
      </c>
      <c r="BA29" s="28">
        <f t="shared" ca="1" si="5"/>
        <v>65.072069384080436</v>
      </c>
      <c r="BB29" s="28">
        <f t="shared" ca="1" si="5"/>
        <v>65.203518209711035</v>
      </c>
      <c r="BC29" s="28">
        <f t="shared" ca="1" si="5"/>
        <v>65.334561590420307</v>
      </c>
      <c r="BD29" s="28">
        <f t="shared" ca="1" si="5"/>
        <v>65.465202825394954</v>
      </c>
      <c r="BE29" s="28">
        <f t="shared" ca="1" si="5"/>
        <v>65.595445170473539</v>
      </c>
      <c r="BF29" s="28">
        <f t="shared" ca="1" si="6"/>
        <v>65.725291838930673</v>
      </c>
      <c r="BG29" s="14"/>
    </row>
    <row r="30" spans="2:59" x14ac:dyDescent="0.25">
      <c r="B30" s="11"/>
      <c r="C30" s="25">
        <v>50</v>
      </c>
      <c r="D30" s="25">
        <v>20200718</v>
      </c>
      <c r="E30" s="27">
        <f t="shared" si="7"/>
        <v>44030</v>
      </c>
      <c r="F30" s="7">
        <f t="shared" ca="1" si="8"/>
        <v>142</v>
      </c>
      <c r="G30" s="12"/>
      <c r="H30" s="28">
        <f t="shared" ca="1" si="9"/>
        <v>58.543238180960181</v>
      </c>
      <c r="I30" s="28">
        <f t="shared" ca="1" si="2"/>
        <v>58.694768230474914</v>
      </c>
      <c r="J30" s="28">
        <f t="shared" ca="1" si="2"/>
        <v>58.845686409296327</v>
      </c>
      <c r="K30" s="28">
        <f t="shared" ca="1" si="2"/>
        <v>58.995999189361314</v>
      </c>
      <c r="L30" s="28">
        <f t="shared" ca="1" si="2"/>
        <v>59.145712932380675</v>
      </c>
      <c r="M30" s="28">
        <f t="shared" ca="1" si="2"/>
        <v>59.294833892418644</v>
      </c>
      <c r="N30" s="28">
        <f t="shared" ca="1" si="2"/>
        <v>59.443368218395733</v>
      </c>
      <c r="O30" s="28">
        <f t="shared" ca="1" si="2"/>
        <v>59.591321956517859</v>
      </c>
      <c r="P30" s="28">
        <f t="shared" ca="1" si="2"/>
        <v>59.738701052634212</v>
      </c>
      <c r="Q30" s="28">
        <f t="shared" ca="1" si="2"/>
        <v>59.885511354526457</v>
      </c>
      <c r="R30" s="28">
        <f t="shared" ca="1" si="2"/>
        <v>60.031758614131611</v>
      </c>
      <c r="S30" s="28">
        <f t="shared" ca="1" si="2"/>
        <v>60.177448489701121</v>
      </c>
      <c r="T30" s="28">
        <f t="shared" ca="1" si="3"/>
        <v>60.322586547898048</v>
      </c>
      <c r="U30" s="28">
        <f t="shared" ca="1" si="3"/>
        <v>60.467178265834853</v>
      </c>
      <c r="V30" s="28">
        <f t="shared" ca="1" si="3"/>
        <v>60.611229033053448</v>
      </c>
      <c r="W30" s="28">
        <f t="shared" ca="1" si="3"/>
        <v>60.754744153449892</v>
      </c>
      <c r="X30" s="28">
        <f t="shared" ca="1" si="3"/>
        <v>60.897728847145181</v>
      </c>
      <c r="Y30" s="28">
        <f t="shared" ca="1" si="3"/>
        <v>61.040188252304382</v>
      </c>
      <c r="Z30" s="28">
        <f t="shared" ca="1" si="4"/>
        <v>61.182127426905431</v>
      </c>
      <c r="AA30" s="28">
        <f t="shared" ca="1" si="4"/>
        <v>61.323551350459617</v>
      </c>
      <c r="AB30" s="28">
        <f t="shared" ca="1" si="4"/>
        <v>61.464464925685135</v>
      </c>
      <c r="AC30" s="28">
        <f t="shared" ca="1" si="4"/>
        <v>61.604872980135383</v>
      </c>
      <c r="AD30" s="28">
        <f t="shared" ca="1" si="4"/>
        <v>61.74478026778332</v>
      </c>
      <c r="AE30" s="28">
        <f t="shared" ca="1" si="4"/>
        <v>61.884191470563579</v>
      </c>
      <c r="AF30" s="28">
        <f t="shared" ca="1" si="4"/>
        <v>62.023111199873412</v>
      </c>
      <c r="AG30" s="28">
        <f t="shared" ca="1" si="4"/>
        <v>62.161543998034055</v>
      </c>
      <c r="AH30" s="28">
        <f t="shared" ca="1" si="4"/>
        <v>62.299494339713505</v>
      </c>
      <c r="AI30" s="28">
        <f t="shared" ca="1" si="4"/>
        <v>62.436966633312196</v>
      </c>
      <c r="AJ30" s="28">
        <f t="shared" ca="1" si="4"/>
        <v>62.57396522231268</v>
      </c>
      <c r="AK30" s="28">
        <f t="shared" ca="1" si="4"/>
        <v>62.71049438659422</v>
      </c>
      <c r="AL30" s="28">
        <f t="shared" ca="1" si="5"/>
        <v>62.846558343713774</v>
      </c>
      <c r="AM30" s="28">
        <f t="shared" ca="1" si="5"/>
        <v>62.982161250154114</v>
      </c>
      <c r="AN30" s="28">
        <f t="shared" ca="1" si="5"/>
        <v>63.117307202540218</v>
      </c>
      <c r="AO30" s="28">
        <f t="shared" ca="1" si="5"/>
        <v>63.252000238824913</v>
      </c>
      <c r="AP30" s="28">
        <f t="shared" ca="1" si="5"/>
        <v>63.386244339444687</v>
      </c>
      <c r="AQ30" s="28">
        <f t="shared" ca="1" si="5"/>
        <v>63.520043428446584</v>
      </c>
      <c r="AR30" s="28">
        <f t="shared" ca="1" si="5"/>
        <v>63.653401374587013</v>
      </c>
      <c r="AS30" s="28">
        <f t="shared" ca="1" si="5"/>
        <v>63.786321992403472</v>
      </c>
      <c r="AT30" s="28">
        <f t="shared" ca="1" si="5"/>
        <v>63.918809043259785</v>
      </c>
      <c r="AU30" s="28">
        <f t="shared" ca="1" si="5"/>
        <v>64.050866236365778</v>
      </c>
      <c r="AV30" s="28">
        <f t="shared" ca="1" si="5"/>
        <v>64.182497229772096</v>
      </c>
      <c r="AW30" s="28">
        <f t="shared" ca="1" si="5"/>
        <v>64.313705631341008</v>
      </c>
      <c r="AX30" s="28">
        <f t="shared" ca="1" si="5"/>
        <v>64.444494999693674</v>
      </c>
      <c r="AY30" s="28">
        <f t="shared" ca="1" si="5"/>
        <v>64.57486884513483</v>
      </c>
      <c r="AZ30" s="28">
        <f t="shared" ca="1" si="5"/>
        <v>64.704830630555279</v>
      </c>
      <c r="BA30" s="28">
        <f t="shared" ca="1" si="5"/>
        <v>64.834383772313103</v>
      </c>
      <c r="BB30" s="28">
        <f t="shared" ca="1" si="5"/>
        <v>64.963531641093979</v>
      </c>
      <c r="BC30" s="28">
        <f t="shared" ca="1" si="5"/>
        <v>65.092277562751377</v>
      </c>
      <c r="BD30" s="28">
        <f t="shared" ca="1" si="5"/>
        <v>65.220624819126954</v>
      </c>
      <c r="BE30" s="28">
        <f t="shared" ca="1" si="5"/>
        <v>65.348576648852045</v>
      </c>
      <c r="BF30" s="28">
        <f t="shared" ca="1" si="6"/>
        <v>65.476136248130544</v>
      </c>
      <c r="BG30" s="14"/>
    </row>
    <row r="31" spans="2:59" x14ac:dyDescent="0.25">
      <c r="B31" s="11"/>
      <c r="C31" s="25">
        <v>50</v>
      </c>
      <c r="D31" s="25">
        <v>20200719</v>
      </c>
      <c r="E31" s="27">
        <f t="shared" si="7"/>
        <v>44031</v>
      </c>
      <c r="F31" s="7">
        <f t="shared" ca="1" si="8"/>
        <v>141</v>
      </c>
      <c r="G31" s="12"/>
      <c r="H31" s="28">
        <f t="shared" ca="1" si="9"/>
        <v>58.478240753935516</v>
      </c>
      <c r="I31" s="28">
        <f t="shared" ca="1" si="2"/>
        <v>58.628535270881166</v>
      </c>
      <c r="J31" s="28">
        <f t="shared" ca="1" si="2"/>
        <v>58.778220190229646</v>
      </c>
      <c r="K31" s="28">
        <f t="shared" ca="1" si="2"/>
        <v>58.927301970782288</v>
      </c>
      <c r="L31" s="28">
        <f t="shared" ca="1" si="2"/>
        <v>59.075786961223599</v>
      </c>
      <c r="M31" s="28">
        <f t="shared" ca="1" si="2"/>
        <v>59.223681402700137</v>
      </c>
      <c r="N31" s="28">
        <f t="shared" ca="1" si="2"/>
        <v>59.370991431322793</v>
      </c>
      <c r="O31" s="28">
        <f t="shared" ca="1" si="2"/>
        <v>59.517723080595154</v>
      </c>
      <c r="P31" s="28">
        <f t="shared" ca="1" si="2"/>
        <v>59.663882283770718</v>
      </c>
      <c r="Q31" s="28">
        <f t="shared" ca="1" si="2"/>
        <v>59.809474876141358</v>
      </c>
      <c r="R31" s="28">
        <f t="shared" ca="1" si="2"/>
        <v>59.954506597259495</v>
      </c>
      <c r="S31" s="28">
        <f t="shared" ca="1" si="2"/>
        <v>60.098983093096358</v>
      </c>
      <c r="T31" s="28">
        <f t="shared" ca="1" si="3"/>
        <v>60.242909918138508</v>
      </c>
      <c r="U31" s="28">
        <f t="shared" ca="1" si="3"/>
        <v>60.386292537424737</v>
      </c>
      <c r="V31" s="28">
        <f t="shared" ca="1" si="3"/>
        <v>60.529136328525404</v>
      </c>
      <c r="W31" s="28">
        <f t="shared" ca="1" si="3"/>
        <v>60.671446583466285</v>
      </c>
      <c r="X31" s="28">
        <f t="shared" ca="1" si="3"/>
        <v>60.813228510598591</v>
      </c>
      <c r="Y31" s="28">
        <f t="shared" ca="1" si="3"/>
        <v>60.954487236417222</v>
      </c>
      <c r="Z31" s="28">
        <f t="shared" ca="1" si="4"/>
        <v>61.095227807328797</v>
      </c>
      <c r="AA31" s="28">
        <f t="shared" ca="1" si="4"/>
        <v>61.235455191371337</v>
      </c>
      <c r="AB31" s="28">
        <f t="shared" ca="1" si="4"/>
        <v>61.37517427988687</v>
      </c>
      <c r="AC31" s="28">
        <f t="shared" ca="1" si="4"/>
        <v>61.514389889148958</v>
      </c>
      <c r="AD31" s="28">
        <f t="shared" ca="1" si="4"/>
        <v>61.653106761946262</v>
      </c>
      <c r="AE31" s="28">
        <f t="shared" ca="1" si="4"/>
        <v>61.791329569123711</v>
      </c>
      <c r="AF31" s="28">
        <f t="shared" ca="1" si="4"/>
        <v>61.929062911082667</v>
      </c>
      <c r="AG31" s="28">
        <f t="shared" ca="1" si="4"/>
        <v>62.066311319241393</v>
      </c>
      <c r="AH31" s="28">
        <f t="shared" ca="1" si="4"/>
        <v>62.203079257457048</v>
      </c>
      <c r="AI31" s="28">
        <f t="shared" ca="1" si="4"/>
        <v>62.339371123410473</v>
      </c>
      <c r="AJ31" s="28">
        <f t="shared" ca="1" si="4"/>
        <v>62.475191249954989</v>
      </c>
      <c r="AK31" s="28">
        <f t="shared" ca="1" si="4"/>
        <v>62.610543906430237</v>
      </c>
      <c r="AL31" s="28">
        <f t="shared" ca="1" si="5"/>
        <v>62.745433299942256</v>
      </c>
      <c r="AM31" s="28">
        <f t="shared" ca="1" si="5"/>
        <v>62.879863576610759</v>
      </c>
      <c r="AN31" s="28">
        <f t="shared" ca="1" si="5"/>
        <v>63.01383882278472</v>
      </c>
      <c r="AO31" s="28">
        <f t="shared" ca="1" si="5"/>
        <v>63.147363066227172</v>
      </c>
      <c r="AP31" s="28">
        <f t="shared" ca="1" si="5"/>
        <v>63.280440277270145</v>
      </c>
      <c r="AQ31" s="28">
        <f t="shared" ca="1" si="5"/>
        <v>63.413074369940794</v>
      </c>
      <c r="AR31" s="28">
        <f t="shared" ca="1" si="5"/>
        <v>63.545269203059398</v>
      </c>
      <c r="AS31" s="28">
        <f t="shared" ca="1" si="5"/>
        <v>63.677028581310168</v>
      </c>
      <c r="AT31" s="28">
        <f t="shared" ca="1" si="5"/>
        <v>63.808356256285762</v>
      </c>
      <c r="AU31" s="28">
        <f t="shared" ca="1" si="5"/>
        <v>63.939255927506089</v>
      </c>
      <c r="AV31" s="28">
        <f t="shared" ca="1" si="5"/>
        <v>64.069731243412406</v>
      </c>
      <c r="AW31" s="28">
        <f t="shared" ca="1" si="5"/>
        <v>64.199785802337232</v>
      </c>
      <c r="AX31" s="28">
        <f t="shared" ca="1" si="5"/>
        <v>64.329423153450861</v>
      </c>
      <c r="AY31" s="28">
        <f t="shared" ca="1" si="5"/>
        <v>64.458646797685248</v>
      </c>
      <c r="AZ31" s="28">
        <f t="shared" ca="1" si="5"/>
        <v>64.587460188635788</v>
      </c>
      <c r="BA31" s="28">
        <f t="shared" ca="1" si="5"/>
        <v>64.715866733441658</v>
      </c>
      <c r="BB31" s="28">
        <f t="shared" ca="1" si="5"/>
        <v>64.84386979364541</v>
      </c>
      <c r="BC31" s="28">
        <f t="shared" ca="1" si="5"/>
        <v>64.971472686032342</v>
      </c>
      <c r="BD31" s="28">
        <f t="shared" ca="1" si="5"/>
        <v>65.098678683450231</v>
      </c>
      <c r="BE31" s="28">
        <f t="shared" ca="1" si="5"/>
        <v>65.225491015610075</v>
      </c>
      <c r="BF31" s="28">
        <f t="shared" ca="1" si="6"/>
        <v>65.35191286986813</v>
      </c>
      <c r="BG31" s="14"/>
    </row>
    <row r="32" spans="2:59" x14ac:dyDescent="0.25">
      <c r="B32" s="11"/>
      <c r="C32" s="25">
        <v>50</v>
      </c>
      <c r="D32" s="25">
        <v>20200720</v>
      </c>
      <c r="E32" s="27">
        <f t="shared" si="7"/>
        <v>44032</v>
      </c>
      <c r="F32" s="7">
        <f t="shared" ca="1" si="8"/>
        <v>140</v>
      </c>
      <c r="G32" s="12"/>
      <c r="H32" s="28">
        <f t="shared" ca="1" si="9"/>
        <v>58.413315490078652</v>
      </c>
      <c r="I32" s="28">
        <f t="shared" ca="1" si="2"/>
        <v>58.562377050571158</v>
      </c>
      <c r="J32" s="28">
        <f t="shared" ca="1" si="2"/>
        <v>58.710831320769927</v>
      </c>
      <c r="K32" s="28">
        <f t="shared" ca="1" si="2"/>
        <v>58.858684745896149</v>
      </c>
      <c r="L32" s="28">
        <f t="shared" ca="1" si="2"/>
        <v>59.005943661171479</v>
      </c>
      <c r="M32" s="28">
        <f t="shared" ca="1" si="2"/>
        <v>59.15261429439618</v>
      </c>
      <c r="N32" s="28">
        <f t="shared" ca="1" si="2"/>
        <v>59.298702768450482</v>
      </c>
      <c r="O32" s="28">
        <f t="shared" ca="1" si="2"/>
        <v>59.444215103722165</v>
      </c>
      <c r="P32" s="28">
        <f t="shared" ca="1" si="2"/>
        <v>59.589157220462852</v>
      </c>
      <c r="Q32" s="28">
        <f t="shared" ca="1" si="2"/>
        <v>59.733534941075582</v>
      </c>
      <c r="R32" s="28">
        <f t="shared" ca="1" si="2"/>
        <v>59.877353992336111</v>
      </c>
      <c r="S32" s="28">
        <f t="shared" ca="1" si="2"/>
        <v>60.020620007550285</v>
      </c>
      <c r="T32" s="28">
        <f t="shared" ca="1" si="3"/>
        <v>60.163338528649533</v>
      </c>
      <c r="U32" s="28">
        <f t="shared" ca="1" si="3"/>
        <v>60.305515008226948</v>
      </c>
      <c r="V32" s="28">
        <f t="shared" ca="1" si="3"/>
        <v>60.447154811515645</v>
      </c>
      <c r="W32" s="28">
        <f t="shared" ca="1" si="3"/>
        <v>60.588263218311653</v>
      </c>
      <c r="X32" s="28">
        <f t="shared" ca="1" si="3"/>
        <v>60.728845424842973</v>
      </c>
      <c r="Y32" s="28">
        <f t="shared" ca="1" si="3"/>
        <v>60.868906545586945</v>
      </c>
      <c r="Z32" s="28">
        <f t="shared" ca="1" si="4"/>
        <v>61.008451615037238</v>
      </c>
      <c r="AA32" s="28">
        <f t="shared" ca="1" si="4"/>
        <v>61.147485589422601</v>
      </c>
      <c r="AB32" s="28">
        <f t="shared" ca="1" si="4"/>
        <v>61.286013348378567</v>
      </c>
      <c r="AC32" s="28">
        <f t="shared" ca="1" si="4"/>
        <v>61.424039696573942</v>
      </c>
      <c r="AD32" s="28">
        <f t="shared" ca="1" si="4"/>
        <v>61.561569365293423</v>
      </c>
      <c r="AE32" s="28">
        <f t="shared" ca="1" si="4"/>
        <v>61.698607013977849</v>
      </c>
      <c r="AF32" s="28">
        <f t="shared" ca="1" si="4"/>
        <v>61.835157231723358</v>
      </c>
      <c r="AG32" s="28">
        <f t="shared" ca="1" si="4"/>
        <v>61.971224538740941</v>
      </c>
      <c r="AH32" s="28">
        <f t="shared" ca="1" si="4"/>
        <v>62.106813387777436</v>
      </c>
      <c r="AI32" s="28">
        <f t="shared" ca="1" si="4"/>
        <v>62.241928165499438</v>
      </c>
      <c r="AJ32" s="28">
        <f t="shared" ca="1" si="4"/>
        <v>62.376573193841068</v>
      </c>
      <c r="AK32" s="28">
        <f t="shared" ca="1" si="4"/>
        <v>62.510752731316913</v>
      </c>
      <c r="AL32" s="28">
        <f t="shared" ca="1" si="5"/>
        <v>62.644470974301171</v>
      </c>
      <c r="AM32" s="28">
        <f t="shared" ca="1" si="5"/>
        <v>62.777732058273962</v>
      </c>
      <c r="AN32" s="28">
        <f t="shared" ca="1" si="5"/>
        <v>62.910540059036045</v>
      </c>
      <c r="AO32" s="28">
        <f t="shared" ca="1" si="5"/>
        <v>63.042898993892607</v>
      </c>
      <c r="AP32" s="28">
        <f t="shared" ca="1" si="5"/>
        <v>63.17481282280739</v>
      </c>
      <c r="AQ32" s="28">
        <f t="shared" ca="1" si="5"/>
        <v>63.306285449527813</v>
      </c>
      <c r="AR32" s="28">
        <f t="shared" ca="1" si="5"/>
        <v>63.437320722682088</v>
      </c>
      <c r="AS32" s="28">
        <f t="shared" ca="1" si="5"/>
        <v>63.567922436849202</v>
      </c>
      <c r="AT32" s="28">
        <f t="shared" ca="1" si="5"/>
        <v>63.698094333602427</v>
      </c>
      <c r="AU32" s="28">
        <f t="shared" ca="1" si="5"/>
        <v>63.827840102527347</v>
      </c>
      <c r="AV32" s="28">
        <f t="shared" ca="1" si="5"/>
        <v>63.957163382215001</v>
      </c>
      <c r="AW32" s="28">
        <f t="shared" ca="1" si="5"/>
        <v>64.08606776123095</v>
      </c>
      <c r="AX32" s="28">
        <f t="shared" ca="1" si="5"/>
        <v>64.214556779060942</v>
      </c>
      <c r="AY32" s="28">
        <f t="shared" ca="1" si="5"/>
        <v>64.342633927033944</v>
      </c>
      <c r="AZ32" s="28">
        <f t="shared" ca="1" si="5"/>
        <v>64.470302649223015</v>
      </c>
      <c r="BA32" s="28">
        <f t="shared" ca="1" si="5"/>
        <v>64.597566343324885</v>
      </c>
      <c r="BB32" s="28">
        <f t="shared" ca="1" si="5"/>
        <v>64.724428361518676</v>
      </c>
      <c r="BC32" s="28">
        <f t="shared" ca="1" si="5"/>
        <v>64.850892011304452</v>
      </c>
      <c r="BD32" s="28">
        <f t="shared" ca="1" si="5"/>
        <v>64.976960556322155</v>
      </c>
      <c r="BE32" s="28">
        <f t="shared" ca="1" si="5"/>
        <v>65.102637217151468</v>
      </c>
      <c r="BF32" s="28">
        <f t="shared" ca="1" si="6"/>
        <v>65.227925172093165</v>
      </c>
      <c r="BG32" s="14"/>
    </row>
    <row r="33" spans="2:59" x14ac:dyDescent="0.25">
      <c r="B33" s="11"/>
      <c r="C33" s="25">
        <v>50</v>
      </c>
      <c r="D33" s="25">
        <v>20200720</v>
      </c>
      <c r="E33" s="27">
        <f t="shared" si="7"/>
        <v>44032</v>
      </c>
      <c r="F33" s="7">
        <f t="shared" ca="1" si="8"/>
        <v>140</v>
      </c>
      <c r="G33" s="12"/>
      <c r="H33" s="28">
        <f t="shared" ca="1" si="9"/>
        <v>58.413315490078652</v>
      </c>
      <c r="I33" s="28">
        <f t="shared" ca="1" si="2"/>
        <v>58.562377050571158</v>
      </c>
      <c r="J33" s="28">
        <f t="shared" ca="1" si="2"/>
        <v>58.710831320769927</v>
      </c>
      <c r="K33" s="28">
        <f t="shared" ca="1" si="2"/>
        <v>58.858684745896149</v>
      </c>
      <c r="L33" s="28">
        <f t="shared" ca="1" si="2"/>
        <v>59.005943661171479</v>
      </c>
      <c r="M33" s="28">
        <f t="shared" ca="1" si="2"/>
        <v>59.15261429439618</v>
      </c>
      <c r="N33" s="28">
        <f t="shared" ca="1" si="2"/>
        <v>59.298702768450482</v>
      </c>
      <c r="O33" s="28">
        <f t="shared" ca="1" si="2"/>
        <v>59.444215103722165</v>
      </c>
      <c r="P33" s="28">
        <f t="shared" ca="1" si="2"/>
        <v>59.589157220462852</v>
      </c>
      <c r="Q33" s="28">
        <f t="shared" ca="1" si="2"/>
        <v>59.733534941075582</v>
      </c>
      <c r="R33" s="28">
        <f t="shared" ca="1" si="2"/>
        <v>59.877353992336111</v>
      </c>
      <c r="S33" s="28">
        <f t="shared" ca="1" si="2"/>
        <v>60.020620007550285</v>
      </c>
      <c r="T33" s="28">
        <f t="shared" ca="1" si="3"/>
        <v>60.163338528649533</v>
      </c>
      <c r="U33" s="28">
        <f t="shared" ca="1" si="3"/>
        <v>60.305515008226948</v>
      </c>
      <c r="V33" s="28">
        <f t="shared" ca="1" si="3"/>
        <v>60.447154811515645</v>
      </c>
      <c r="W33" s="28">
        <f t="shared" ca="1" si="3"/>
        <v>60.588263218311653</v>
      </c>
      <c r="X33" s="28">
        <f t="shared" ca="1" si="3"/>
        <v>60.728845424842973</v>
      </c>
      <c r="Y33" s="28">
        <f t="shared" ca="1" si="3"/>
        <v>60.868906545586945</v>
      </c>
      <c r="Z33" s="28">
        <f t="shared" ca="1" si="4"/>
        <v>61.008451615037238</v>
      </c>
      <c r="AA33" s="28">
        <f t="shared" ca="1" si="4"/>
        <v>61.147485589422601</v>
      </c>
      <c r="AB33" s="28">
        <f t="shared" ca="1" si="4"/>
        <v>61.286013348378567</v>
      </c>
      <c r="AC33" s="28">
        <f t="shared" ca="1" si="4"/>
        <v>61.424039696573942</v>
      </c>
      <c r="AD33" s="28">
        <f t="shared" ca="1" si="4"/>
        <v>61.561569365293423</v>
      </c>
      <c r="AE33" s="28">
        <f t="shared" ca="1" si="4"/>
        <v>61.698607013977849</v>
      </c>
      <c r="AF33" s="28">
        <f t="shared" ca="1" si="4"/>
        <v>61.835157231723358</v>
      </c>
      <c r="AG33" s="28">
        <f t="shared" ca="1" si="4"/>
        <v>61.971224538740941</v>
      </c>
      <c r="AH33" s="28">
        <f t="shared" ca="1" si="4"/>
        <v>62.106813387777436</v>
      </c>
      <c r="AI33" s="28">
        <f t="shared" ca="1" si="4"/>
        <v>62.241928165499438</v>
      </c>
      <c r="AJ33" s="28">
        <f t="shared" ca="1" si="4"/>
        <v>62.376573193841068</v>
      </c>
      <c r="AK33" s="28">
        <f t="shared" ca="1" si="4"/>
        <v>62.510752731316913</v>
      </c>
      <c r="AL33" s="28">
        <f t="shared" ca="1" si="5"/>
        <v>62.644470974301171</v>
      </c>
      <c r="AM33" s="28">
        <f t="shared" ca="1" si="5"/>
        <v>62.777732058273962</v>
      </c>
      <c r="AN33" s="28">
        <f t="shared" ca="1" si="5"/>
        <v>62.910540059036045</v>
      </c>
      <c r="AO33" s="28">
        <f t="shared" ca="1" si="5"/>
        <v>63.042898993892607</v>
      </c>
      <c r="AP33" s="28">
        <f t="shared" ca="1" si="5"/>
        <v>63.17481282280739</v>
      </c>
      <c r="AQ33" s="28">
        <f t="shared" ca="1" si="5"/>
        <v>63.306285449527813</v>
      </c>
      <c r="AR33" s="28">
        <f t="shared" ca="1" si="5"/>
        <v>63.437320722682088</v>
      </c>
      <c r="AS33" s="28">
        <f t="shared" ca="1" si="5"/>
        <v>63.567922436849202</v>
      </c>
      <c r="AT33" s="28">
        <f t="shared" ca="1" si="5"/>
        <v>63.698094333602427</v>
      </c>
      <c r="AU33" s="28">
        <f t="shared" ca="1" si="5"/>
        <v>63.827840102527347</v>
      </c>
      <c r="AV33" s="28">
        <f t="shared" ca="1" si="5"/>
        <v>63.957163382215001</v>
      </c>
      <c r="AW33" s="28">
        <f t="shared" ca="1" si="5"/>
        <v>64.08606776123095</v>
      </c>
      <c r="AX33" s="28">
        <f t="shared" ca="1" si="5"/>
        <v>64.214556779060942</v>
      </c>
      <c r="AY33" s="28">
        <f t="shared" ca="1" si="5"/>
        <v>64.342633927033944</v>
      </c>
      <c r="AZ33" s="28">
        <f t="shared" ca="1" si="5"/>
        <v>64.470302649223015</v>
      </c>
      <c r="BA33" s="28">
        <f t="shared" ca="1" si="5"/>
        <v>64.597566343324885</v>
      </c>
      <c r="BB33" s="28">
        <f t="shared" ca="1" si="5"/>
        <v>64.724428361518676</v>
      </c>
      <c r="BC33" s="28">
        <f t="shared" ca="1" si="5"/>
        <v>64.850892011304452</v>
      </c>
      <c r="BD33" s="28">
        <f t="shared" ca="1" si="5"/>
        <v>64.976960556322155</v>
      </c>
      <c r="BE33" s="28">
        <f t="shared" ca="1" si="5"/>
        <v>65.102637217151468</v>
      </c>
      <c r="BF33" s="28">
        <f t="shared" ca="1" si="6"/>
        <v>65.227925172093165</v>
      </c>
      <c r="BG33" s="14"/>
    </row>
    <row r="34" spans="2:59" x14ac:dyDescent="0.25">
      <c r="B34" s="11"/>
      <c r="C34" s="25">
        <v>50</v>
      </c>
      <c r="D34" s="25">
        <v>20200720</v>
      </c>
      <c r="E34" s="27">
        <f t="shared" si="7"/>
        <v>44032</v>
      </c>
      <c r="F34" s="7">
        <f t="shared" ca="1" si="8"/>
        <v>140</v>
      </c>
      <c r="G34" s="12"/>
      <c r="H34" s="28">
        <f t="shared" ca="1" si="9"/>
        <v>58.413315490078652</v>
      </c>
      <c r="I34" s="28">
        <f t="shared" ca="1" si="2"/>
        <v>58.562377050571158</v>
      </c>
      <c r="J34" s="28">
        <f t="shared" ca="1" si="2"/>
        <v>58.710831320769927</v>
      </c>
      <c r="K34" s="28">
        <f t="shared" ca="1" si="2"/>
        <v>58.858684745896149</v>
      </c>
      <c r="L34" s="28">
        <f t="shared" ca="1" si="2"/>
        <v>59.005943661171479</v>
      </c>
      <c r="M34" s="28">
        <f t="shared" ca="1" si="2"/>
        <v>59.15261429439618</v>
      </c>
      <c r="N34" s="28">
        <f t="shared" ca="1" si="2"/>
        <v>59.298702768450482</v>
      </c>
      <c r="O34" s="28">
        <f t="shared" ca="1" si="2"/>
        <v>59.444215103722165</v>
      </c>
      <c r="P34" s="28">
        <f t="shared" ca="1" si="2"/>
        <v>59.589157220462852</v>
      </c>
      <c r="Q34" s="28">
        <f t="shared" ca="1" si="2"/>
        <v>59.733534941075582</v>
      </c>
      <c r="R34" s="28">
        <f t="shared" ca="1" si="2"/>
        <v>59.877353992336111</v>
      </c>
      <c r="S34" s="28">
        <f t="shared" ca="1" si="2"/>
        <v>60.020620007550285</v>
      </c>
      <c r="T34" s="28">
        <f t="shared" ca="1" si="3"/>
        <v>60.163338528649533</v>
      </c>
      <c r="U34" s="28">
        <f t="shared" ca="1" si="3"/>
        <v>60.305515008226948</v>
      </c>
      <c r="V34" s="28">
        <f t="shared" ca="1" si="3"/>
        <v>60.447154811515645</v>
      </c>
      <c r="W34" s="28">
        <f t="shared" ca="1" si="3"/>
        <v>60.588263218311653</v>
      </c>
      <c r="X34" s="28">
        <f t="shared" ca="1" si="3"/>
        <v>60.728845424842973</v>
      </c>
      <c r="Y34" s="28">
        <f t="shared" ca="1" si="3"/>
        <v>60.868906545586945</v>
      </c>
      <c r="Z34" s="28">
        <f t="shared" ca="1" si="4"/>
        <v>61.008451615037238</v>
      </c>
      <c r="AA34" s="28">
        <f t="shared" ca="1" si="4"/>
        <v>61.147485589422601</v>
      </c>
      <c r="AB34" s="28">
        <f t="shared" ca="1" si="4"/>
        <v>61.286013348378567</v>
      </c>
      <c r="AC34" s="28">
        <f t="shared" ca="1" si="4"/>
        <v>61.424039696573942</v>
      </c>
      <c r="AD34" s="28">
        <f t="shared" ca="1" si="4"/>
        <v>61.561569365293423</v>
      </c>
      <c r="AE34" s="28">
        <f t="shared" ca="1" si="4"/>
        <v>61.698607013977849</v>
      </c>
      <c r="AF34" s="28">
        <f t="shared" ca="1" si="4"/>
        <v>61.835157231723358</v>
      </c>
      <c r="AG34" s="28">
        <f t="shared" ca="1" si="4"/>
        <v>61.971224538740941</v>
      </c>
      <c r="AH34" s="28">
        <f t="shared" ca="1" si="4"/>
        <v>62.106813387777436</v>
      </c>
      <c r="AI34" s="28">
        <f t="shared" ca="1" si="4"/>
        <v>62.241928165499438</v>
      </c>
      <c r="AJ34" s="28">
        <f t="shared" ca="1" si="4"/>
        <v>62.376573193841068</v>
      </c>
      <c r="AK34" s="28">
        <f t="shared" ca="1" si="4"/>
        <v>62.510752731316913</v>
      </c>
      <c r="AL34" s="28">
        <f t="shared" ca="1" si="5"/>
        <v>62.644470974301171</v>
      </c>
      <c r="AM34" s="28">
        <f t="shared" ca="1" si="5"/>
        <v>62.777732058273962</v>
      </c>
      <c r="AN34" s="28">
        <f t="shared" ca="1" si="5"/>
        <v>62.910540059036045</v>
      </c>
      <c r="AO34" s="28">
        <f t="shared" ca="1" si="5"/>
        <v>63.042898993892607</v>
      </c>
      <c r="AP34" s="28">
        <f t="shared" ca="1" si="5"/>
        <v>63.17481282280739</v>
      </c>
      <c r="AQ34" s="28">
        <f t="shared" ca="1" si="5"/>
        <v>63.306285449527813</v>
      </c>
      <c r="AR34" s="28">
        <f t="shared" ca="1" si="5"/>
        <v>63.437320722682088</v>
      </c>
      <c r="AS34" s="28">
        <f t="shared" ca="1" si="5"/>
        <v>63.567922436849202</v>
      </c>
      <c r="AT34" s="28">
        <f t="shared" ca="1" si="5"/>
        <v>63.698094333602427</v>
      </c>
      <c r="AU34" s="28">
        <f t="shared" ca="1" si="5"/>
        <v>63.827840102527347</v>
      </c>
      <c r="AV34" s="28">
        <f t="shared" ca="1" si="5"/>
        <v>63.957163382215001</v>
      </c>
      <c r="AW34" s="28">
        <f t="shared" ca="1" si="5"/>
        <v>64.08606776123095</v>
      </c>
      <c r="AX34" s="28">
        <f t="shared" ca="1" si="5"/>
        <v>64.214556779060942</v>
      </c>
      <c r="AY34" s="28">
        <f t="shared" ca="1" si="5"/>
        <v>64.342633927033944</v>
      </c>
      <c r="AZ34" s="28">
        <f t="shared" ca="1" si="5"/>
        <v>64.470302649223015</v>
      </c>
      <c r="BA34" s="28">
        <f t="shared" ca="1" si="5"/>
        <v>64.597566343324885</v>
      </c>
      <c r="BB34" s="28">
        <f t="shared" ca="1" si="5"/>
        <v>64.724428361518676</v>
      </c>
      <c r="BC34" s="28">
        <f t="shared" ca="1" si="5"/>
        <v>64.850892011304452</v>
      </c>
      <c r="BD34" s="28">
        <f t="shared" ca="1" si="5"/>
        <v>64.976960556322155</v>
      </c>
      <c r="BE34" s="28">
        <f t="shared" ca="1" si="5"/>
        <v>65.102637217151468</v>
      </c>
      <c r="BF34" s="28">
        <f t="shared" ca="1" si="6"/>
        <v>65.227925172093165</v>
      </c>
      <c r="BG34" s="14"/>
    </row>
    <row r="35" spans="2:59" x14ac:dyDescent="0.25">
      <c r="B35" s="11"/>
      <c r="C35" s="25">
        <v>50</v>
      </c>
      <c r="D35" s="25">
        <v>20200804</v>
      </c>
      <c r="E35" s="27">
        <f t="shared" si="7"/>
        <v>44047</v>
      </c>
      <c r="F35" s="7">
        <f t="shared" ca="1" si="8"/>
        <v>125</v>
      </c>
      <c r="G35" s="12"/>
      <c r="H35" s="28">
        <f t="shared" ca="1" si="9"/>
        <v>57.448041842599373</v>
      </c>
      <c r="I35" s="28">
        <f t="shared" ca="1" si="2"/>
        <v>57.578915335916726</v>
      </c>
      <c r="J35" s="28">
        <f t="shared" ca="1" si="2"/>
        <v>57.709220169991035</v>
      </c>
      <c r="K35" s="28">
        <f t="shared" ca="1" si="2"/>
        <v>57.838962532650982</v>
      </c>
      <c r="L35" s="28">
        <f t="shared" ca="1" si="2"/>
        <v>57.968148504474307</v>
      </c>
      <c r="M35" s="28">
        <f t="shared" ca="1" si="2"/>
        <v>58.096784061329629</v>
      </c>
      <c r="N35" s="28">
        <f t="shared" ca="1" si="2"/>
        <v>58.224875076842196</v>
      </c>
      <c r="O35" s="28">
        <f t="shared" ca="1" si="2"/>
        <v>58.352427324785928</v>
      </c>
      <c r="P35" s="28">
        <f t="shared" ca="1" si="2"/>
        <v>58.479446481404892</v>
      </c>
      <c r="Q35" s="28">
        <f t="shared" ca="1" si="2"/>
        <v>58.605938127666349</v>
      </c>
      <c r="R35" s="28">
        <f t="shared" ca="1" si="2"/>
        <v>58.731907751447899</v>
      </c>
      <c r="S35" s="28">
        <f t="shared" ca="1" si="2"/>
        <v>58.857360749661247</v>
      </c>
      <c r="T35" s="28">
        <f t="shared" ca="1" si="3"/>
        <v>58.982302430314505</v>
      </c>
      <c r="U35" s="28">
        <f t="shared" ca="1" si="3"/>
        <v>59.106738014515393</v>
      </c>
      <c r="V35" s="28">
        <f t="shared" ca="1" si="3"/>
        <v>59.230672638417282</v>
      </c>
      <c r="W35" s="28">
        <f t="shared" ca="1" si="3"/>
        <v>59.35411135511012</v>
      </c>
      <c r="X35" s="28">
        <f t="shared" ca="1" si="3"/>
        <v>59.477059136458031</v>
      </c>
      <c r="Y35" s="28">
        <f t="shared" ca="1" si="3"/>
        <v>59.599520874885549</v>
      </c>
      <c r="Z35" s="28">
        <f t="shared" ca="1" si="4"/>
        <v>59.72150138511396</v>
      </c>
      <c r="AA35" s="28">
        <f t="shared" ca="1" si="4"/>
        <v>59.843005405849844</v>
      </c>
      <c r="AB35" s="28">
        <f t="shared" ca="1" si="4"/>
        <v>59.964037601426931</v>
      </c>
      <c r="AC35" s="28">
        <f t="shared" ca="1" si="4"/>
        <v>60.08460256340323</v>
      </c>
      <c r="AD35" s="28">
        <f t="shared" ca="1" si="4"/>
        <v>60.204704812114628</v>
      </c>
      <c r="AE35" s="28">
        <f t="shared" ca="1" si="4"/>
        <v>60.324348798186591</v>
      </c>
      <c r="AF35" s="28">
        <f t="shared" ca="1" si="4"/>
        <v>60.443538904005166</v>
      </c>
      <c r="AG35" s="28">
        <f t="shared" ca="1" si="4"/>
        <v>60.562279445148747</v>
      </c>
      <c r="AH35" s="28">
        <f t="shared" ca="1" si="4"/>
        <v>60.680574671781741</v>
      </c>
      <c r="AI35" s="28">
        <f t="shared" ca="1" si="4"/>
        <v>60.798428770011469</v>
      </c>
      <c r="AJ35" s="28">
        <f t="shared" ca="1" si="4"/>
        <v>60.915845863209427</v>
      </c>
      <c r="AK35" s="28">
        <f t="shared" ca="1" si="4"/>
        <v>61.032830013297968</v>
      </c>
      <c r="AL35" s="28">
        <f t="shared" ca="1" si="5"/>
        <v>61.149385222003701</v>
      </c>
      <c r="AM35" s="28">
        <f t="shared" ca="1" si="5"/>
        <v>61.265515432078374</v>
      </c>
      <c r="AN35" s="28">
        <f t="shared" ca="1" si="5"/>
        <v>61.381224528488488</v>
      </c>
      <c r="AO35" s="28">
        <f t="shared" ca="1" si="5"/>
        <v>61.496516339574455</v>
      </c>
      <c r="AP35" s="28">
        <f t="shared" ca="1" si="5"/>
        <v>61.611394638180428</v>
      </c>
      <c r="AQ35" s="28">
        <f t="shared" ca="1" si="5"/>
        <v>61.725863142755401</v>
      </c>
      <c r="AR35" s="28">
        <f t="shared" ca="1" si="5"/>
        <v>61.839925518426789</v>
      </c>
      <c r="AS35" s="28">
        <f t="shared" ca="1" si="5"/>
        <v>61.953585378047137</v>
      </c>
      <c r="AT35" s="28">
        <f t="shared" ca="1" si="5"/>
        <v>62.066846283214716</v>
      </c>
      <c r="AU35" s="28">
        <f t="shared" ca="1" si="5"/>
        <v>62.179711745269032</v>
      </c>
      <c r="AV35" s="28">
        <f t="shared" ca="1" si="5"/>
        <v>62.29218522626168</v>
      </c>
      <c r="AW35" s="28">
        <f t="shared" ca="1" si="5"/>
        <v>62.404270139903574</v>
      </c>
      <c r="AX35" s="28">
        <f t="shared" ca="1" si="5"/>
        <v>62.515969852489064</v>
      </c>
      <c r="AY35" s="28">
        <f t="shared" ca="1" si="5"/>
        <v>62.627287683797626</v>
      </c>
      <c r="AZ35" s="28">
        <f t="shared" ca="1" si="5"/>
        <v>62.738226907973939</v>
      </c>
      <c r="BA35" s="28">
        <f t="shared" ca="1" si="5"/>
        <v>62.848790754386741</v>
      </c>
      <c r="BB35" s="28">
        <f t="shared" ca="1" si="5"/>
        <v>62.958982408467342</v>
      </c>
      <c r="BC35" s="28">
        <f t="shared" ca="1" si="5"/>
        <v>63.068805012528117</v>
      </c>
      <c r="BD35" s="28">
        <f t="shared" ca="1" si="5"/>
        <v>63.178261666561774</v>
      </c>
      <c r="BE35" s="28">
        <f t="shared" ca="1" si="5"/>
        <v>63.287355429021773</v>
      </c>
      <c r="BF35" s="28">
        <f t="shared" ca="1" si="6"/>
        <v>63.396089317584604</v>
      </c>
      <c r="BG35" s="14"/>
    </row>
    <row r="36" spans="2:59" x14ac:dyDescent="0.25">
      <c r="B36" s="11"/>
      <c r="C36" s="25">
        <v>50</v>
      </c>
      <c r="D36" s="25">
        <v>20200804</v>
      </c>
      <c r="E36" s="27">
        <f t="shared" si="7"/>
        <v>44047</v>
      </c>
      <c r="F36" s="7">
        <f t="shared" ca="1" si="8"/>
        <v>125</v>
      </c>
      <c r="G36" s="12"/>
      <c r="H36" s="28">
        <f t="shared" ca="1" si="9"/>
        <v>57.448041842599373</v>
      </c>
      <c r="I36" s="28">
        <f t="shared" ca="1" si="2"/>
        <v>57.578915335916726</v>
      </c>
      <c r="J36" s="28">
        <f t="shared" ca="1" si="2"/>
        <v>57.709220169991035</v>
      </c>
      <c r="K36" s="28">
        <f t="shared" ca="1" si="2"/>
        <v>57.838962532650982</v>
      </c>
      <c r="L36" s="28">
        <f t="shared" ca="1" si="2"/>
        <v>57.968148504474307</v>
      </c>
      <c r="M36" s="28">
        <f t="shared" ca="1" si="2"/>
        <v>58.096784061329629</v>
      </c>
      <c r="N36" s="28">
        <f t="shared" ca="1" si="2"/>
        <v>58.224875076842196</v>
      </c>
      <c r="O36" s="28">
        <f t="shared" ca="1" si="2"/>
        <v>58.352427324785928</v>
      </c>
      <c r="P36" s="28">
        <f t="shared" ca="1" si="2"/>
        <v>58.479446481404892</v>
      </c>
      <c r="Q36" s="28">
        <f t="shared" ca="1" si="2"/>
        <v>58.605938127666349</v>
      </c>
      <c r="R36" s="28">
        <f t="shared" ca="1" si="2"/>
        <v>58.731907751447899</v>
      </c>
      <c r="S36" s="28">
        <f t="shared" ca="1" si="2"/>
        <v>58.857360749661247</v>
      </c>
      <c r="T36" s="28">
        <f t="shared" ca="1" si="3"/>
        <v>58.982302430314505</v>
      </c>
      <c r="U36" s="28">
        <f t="shared" ca="1" si="3"/>
        <v>59.106738014515393</v>
      </c>
      <c r="V36" s="28">
        <f t="shared" ca="1" si="3"/>
        <v>59.230672638417282</v>
      </c>
      <c r="W36" s="28">
        <f t="shared" ca="1" si="3"/>
        <v>59.35411135511012</v>
      </c>
      <c r="X36" s="28">
        <f t="shared" ca="1" si="3"/>
        <v>59.477059136458031</v>
      </c>
      <c r="Y36" s="28">
        <f t="shared" ca="1" si="3"/>
        <v>59.599520874885549</v>
      </c>
      <c r="Z36" s="28">
        <f t="shared" ca="1" si="4"/>
        <v>59.72150138511396</v>
      </c>
      <c r="AA36" s="28">
        <f t="shared" ca="1" si="4"/>
        <v>59.843005405849844</v>
      </c>
      <c r="AB36" s="28">
        <f t="shared" ca="1" si="4"/>
        <v>59.964037601426931</v>
      </c>
      <c r="AC36" s="28">
        <f t="shared" ca="1" si="4"/>
        <v>60.08460256340323</v>
      </c>
      <c r="AD36" s="28">
        <f t="shared" ca="1" si="4"/>
        <v>60.204704812114628</v>
      </c>
      <c r="AE36" s="28">
        <f t="shared" ca="1" si="4"/>
        <v>60.324348798186591</v>
      </c>
      <c r="AF36" s="28">
        <f t="shared" ca="1" si="4"/>
        <v>60.443538904005166</v>
      </c>
      <c r="AG36" s="28">
        <f t="shared" ca="1" si="4"/>
        <v>60.562279445148747</v>
      </c>
      <c r="AH36" s="28">
        <f t="shared" ca="1" si="4"/>
        <v>60.680574671781741</v>
      </c>
      <c r="AI36" s="28">
        <f t="shared" ca="1" si="4"/>
        <v>60.798428770011469</v>
      </c>
      <c r="AJ36" s="28">
        <f t="shared" ca="1" si="4"/>
        <v>60.915845863209427</v>
      </c>
      <c r="AK36" s="28">
        <f t="shared" ca="1" si="4"/>
        <v>61.032830013297968</v>
      </c>
      <c r="AL36" s="28">
        <f t="shared" ca="1" si="5"/>
        <v>61.149385222003701</v>
      </c>
      <c r="AM36" s="28">
        <f t="shared" ca="1" si="5"/>
        <v>61.265515432078374</v>
      </c>
      <c r="AN36" s="28">
        <f t="shared" ca="1" si="5"/>
        <v>61.381224528488488</v>
      </c>
      <c r="AO36" s="28">
        <f t="shared" ca="1" si="5"/>
        <v>61.496516339574455</v>
      </c>
      <c r="AP36" s="28">
        <f t="shared" ca="1" si="5"/>
        <v>61.611394638180428</v>
      </c>
      <c r="AQ36" s="28">
        <f t="shared" ca="1" si="5"/>
        <v>61.725863142755401</v>
      </c>
      <c r="AR36" s="28">
        <f t="shared" ca="1" si="5"/>
        <v>61.839925518426789</v>
      </c>
      <c r="AS36" s="28">
        <f t="shared" ca="1" si="5"/>
        <v>61.953585378047137</v>
      </c>
      <c r="AT36" s="28">
        <f t="shared" ca="1" si="5"/>
        <v>62.066846283214716</v>
      </c>
      <c r="AU36" s="28">
        <f t="shared" ca="1" si="5"/>
        <v>62.179711745269032</v>
      </c>
      <c r="AV36" s="28">
        <f t="shared" ca="1" si="5"/>
        <v>62.29218522626168</v>
      </c>
      <c r="AW36" s="28">
        <f t="shared" ca="1" si="5"/>
        <v>62.404270139903574</v>
      </c>
      <c r="AX36" s="28">
        <f t="shared" ca="1" si="5"/>
        <v>62.515969852489064</v>
      </c>
      <c r="AY36" s="28">
        <f t="shared" ca="1" si="5"/>
        <v>62.627287683797626</v>
      </c>
      <c r="AZ36" s="28">
        <f t="shared" ca="1" si="5"/>
        <v>62.738226907973939</v>
      </c>
      <c r="BA36" s="28">
        <f t="shared" ca="1" si="5"/>
        <v>62.848790754386741</v>
      </c>
      <c r="BB36" s="28">
        <f t="shared" ca="1" si="5"/>
        <v>62.958982408467342</v>
      </c>
      <c r="BC36" s="28">
        <f t="shared" ca="1" si="5"/>
        <v>63.068805012528117</v>
      </c>
      <c r="BD36" s="28">
        <f t="shared" ca="1" si="5"/>
        <v>63.178261666561774</v>
      </c>
      <c r="BE36" s="28">
        <f t="shared" ca="1" si="5"/>
        <v>63.287355429021773</v>
      </c>
      <c r="BF36" s="28">
        <f t="shared" ca="1" si="6"/>
        <v>63.396089317584604</v>
      </c>
      <c r="BG36" s="14"/>
    </row>
    <row r="37" spans="2:59" x14ac:dyDescent="0.25">
      <c r="B37" s="11"/>
      <c r="C37" s="25">
        <v>50</v>
      </c>
      <c r="D37" s="25">
        <v>20200804</v>
      </c>
      <c r="E37" s="27">
        <f t="shared" si="7"/>
        <v>44047</v>
      </c>
      <c r="F37" s="7">
        <f t="shared" ca="1" si="8"/>
        <v>125</v>
      </c>
      <c r="G37" s="12"/>
      <c r="H37" s="28">
        <f t="shared" ca="1" si="9"/>
        <v>57.448041842599373</v>
      </c>
      <c r="I37" s="28">
        <f t="shared" ca="1" si="2"/>
        <v>57.578915335916726</v>
      </c>
      <c r="J37" s="28">
        <f t="shared" ca="1" si="2"/>
        <v>57.709220169991035</v>
      </c>
      <c r="K37" s="28">
        <f t="shared" ca="1" si="2"/>
        <v>57.838962532650982</v>
      </c>
      <c r="L37" s="28">
        <f t="shared" ca="1" si="2"/>
        <v>57.968148504474307</v>
      </c>
      <c r="M37" s="28">
        <f t="shared" ca="1" si="2"/>
        <v>58.096784061329629</v>
      </c>
      <c r="N37" s="28">
        <f t="shared" ca="1" si="2"/>
        <v>58.224875076842196</v>
      </c>
      <c r="O37" s="28">
        <f t="shared" ca="1" si="2"/>
        <v>58.352427324785928</v>
      </c>
      <c r="P37" s="28">
        <f t="shared" ca="1" si="2"/>
        <v>58.479446481404892</v>
      </c>
      <c r="Q37" s="28">
        <f t="shared" ca="1" si="2"/>
        <v>58.605938127666349</v>
      </c>
      <c r="R37" s="28">
        <f t="shared" ca="1" si="2"/>
        <v>58.731907751447899</v>
      </c>
      <c r="S37" s="28">
        <f t="shared" ca="1" si="2"/>
        <v>58.857360749661247</v>
      </c>
      <c r="T37" s="28">
        <f t="shared" ca="1" si="3"/>
        <v>58.982302430314505</v>
      </c>
      <c r="U37" s="28">
        <f t="shared" ca="1" si="3"/>
        <v>59.106738014515393</v>
      </c>
      <c r="V37" s="28">
        <f t="shared" ca="1" si="3"/>
        <v>59.230672638417282</v>
      </c>
      <c r="W37" s="28">
        <f t="shared" ca="1" si="3"/>
        <v>59.35411135511012</v>
      </c>
      <c r="X37" s="28">
        <f t="shared" ca="1" si="3"/>
        <v>59.477059136458031</v>
      </c>
      <c r="Y37" s="28">
        <f t="shared" ca="1" si="3"/>
        <v>59.599520874885549</v>
      </c>
      <c r="Z37" s="28">
        <f t="shared" ca="1" si="4"/>
        <v>59.72150138511396</v>
      </c>
      <c r="AA37" s="28">
        <f t="shared" ca="1" si="4"/>
        <v>59.843005405849844</v>
      </c>
      <c r="AB37" s="28">
        <f t="shared" ca="1" si="4"/>
        <v>59.964037601426931</v>
      </c>
      <c r="AC37" s="28">
        <f t="shared" ca="1" si="4"/>
        <v>60.08460256340323</v>
      </c>
      <c r="AD37" s="28">
        <f t="shared" ca="1" si="4"/>
        <v>60.204704812114628</v>
      </c>
      <c r="AE37" s="28">
        <f t="shared" ca="1" si="4"/>
        <v>60.324348798186591</v>
      </c>
      <c r="AF37" s="28">
        <f t="shared" ca="1" si="4"/>
        <v>60.443538904005166</v>
      </c>
      <c r="AG37" s="28">
        <f t="shared" ca="1" si="4"/>
        <v>60.562279445148747</v>
      </c>
      <c r="AH37" s="28">
        <f t="shared" ca="1" si="4"/>
        <v>60.680574671781741</v>
      </c>
      <c r="AI37" s="28">
        <f t="shared" ca="1" si="4"/>
        <v>60.798428770011469</v>
      </c>
      <c r="AJ37" s="28">
        <f t="shared" ca="1" si="4"/>
        <v>60.915845863209427</v>
      </c>
      <c r="AK37" s="28">
        <f t="shared" ca="1" si="4"/>
        <v>61.032830013297968</v>
      </c>
      <c r="AL37" s="28">
        <f t="shared" ca="1" si="5"/>
        <v>61.149385222003701</v>
      </c>
      <c r="AM37" s="28">
        <f t="shared" ca="1" si="5"/>
        <v>61.265515432078374</v>
      </c>
      <c r="AN37" s="28">
        <f t="shared" ca="1" si="5"/>
        <v>61.381224528488488</v>
      </c>
      <c r="AO37" s="28">
        <f t="shared" ca="1" si="5"/>
        <v>61.496516339574455</v>
      </c>
      <c r="AP37" s="28">
        <f t="shared" ca="1" si="5"/>
        <v>61.611394638180428</v>
      </c>
      <c r="AQ37" s="28">
        <f t="shared" ca="1" si="5"/>
        <v>61.725863142755401</v>
      </c>
      <c r="AR37" s="28">
        <f t="shared" ca="1" si="5"/>
        <v>61.839925518426789</v>
      </c>
      <c r="AS37" s="28">
        <f t="shared" ca="1" si="5"/>
        <v>61.953585378047137</v>
      </c>
      <c r="AT37" s="28">
        <f t="shared" ca="1" si="5"/>
        <v>62.066846283214716</v>
      </c>
      <c r="AU37" s="28">
        <f t="shared" ca="1" si="5"/>
        <v>62.179711745269032</v>
      </c>
      <c r="AV37" s="28">
        <f t="shared" ca="1" si="5"/>
        <v>62.29218522626168</v>
      </c>
      <c r="AW37" s="28">
        <f t="shared" ca="1" si="5"/>
        <v>62.404270139903574</v>
      </c>
      <c r="AX37" s="28">
        <f t="shared" ca="1" si="5"/>
        <v>62.515969852489064</v>
      </c>
      <c r="AY37" s="28">
        <f t="shared" ca="1" si="5"/>
        <v>62.627287683797626</v>
      </c>
      <c r="AZ37" s="28">
        <f t="shared" ca="1" si="5"/>
        <v>62.738226907973939</v>
      </c>
      <c r="BA37" s="28">
        <f t="shared" ca="1" si="5"/>
        <v>62.848790754386741</v>
      </c>
      <c r="BB37" s="28">
        <f t="shared" ca="1" si="5"/>
        <v>62.958982408467342</v>
      </c>
      <c r="BC37" s="28">
        <f t="shared" ca="1" si="5"/>
        <v>63.068805012528117</v>
      </c>
      <c r="BD37" s="28">
        <f t="shared" ca="1" si="5"/>
        <v>63.178261666561774</v>
      </c>
      <c r="BE37" s="28">
        <f t="shared" ref="AL37:BE50" ca="1" si="10">$C37*((1+BE$24)^($F37/365))</f>
        <v>63.287355429021773</v>
      </c>
      <c r="BF37" s="28">
        <f t="shared" ca="1" si="6"/>
        <v>63.396089317584604</v>
      </c>
      <c r="BG37" s="14"/>
    </row>
    <row r="38" spans="2:59" x14ac:dyDescent="0.25">
      <c r="B38" s="11"/>
      <c r="C38" s="25">
        <v>50</v>
      </c>
      <c r="D38" s="25">
        <v>20200804</v>
      </c>
      <c r="E38" s="27">
        <f t="shared" si="7"/>
        <v>44047</v>
      </c>
      <c r="F38" s="7">
        <f t="shared" ca="1" si="8"/>
        <v>125</v>
      </c>
      <c r="G38" s="12"/>
      <c r="H38" s="28">
        <f t="shared" ca="1" si="9"/>
        <v>57.448041842599373</v>
      </c>
      <c r="I38" s="28">
        <f t="shared" ca="1" si="2"/>
        <v>57.578915335916726</v>
      </c>
      <c r="J38" s="28">
        <f t="shared" ca="1" si="2"/>
        <v>57.709220169991035</v>
      </c>
      <c r="K38" s="28">
        <f t="shared" ca="1" si="2"/>
        <v>57.838962532650982</v>
      </c>
      <c r="L38" s="28">
        <f t="shared" ca="1" si="2"/>
        <v>57.968148504474307</v>
      </c>
      <c r="M38" s="28">
        <f t="shared" ca="1" si="2"/>
        <v>58.096784061329629</v>
      </c>
      <c r="N38" s="28">
        <f t="shared" ca="1" si="2"/>
        <v>58.224875076842196</v>
      </c>
      <c r="O38" s="28">
        <f t="shared" ca="1" si="2"/>
        <v>58.352427324785928</v>
      </c>
      <c r="P38" s="28">
        <f t="shared" ca="1" si="2"/>
        <v>58.479446481404892</v>
      </c>
      <c r="Q38" s="28">
        <f t="shared" ca="1" si="2"/>
        <v>58.605938127666349</v>
      </c>
      <c r="R38" s="28">
        <f t="shared" ca="1" si="2"/>
        <v>58.731907751447899</v>
      </c>
      <c r="S38" s="28">
        <f t="shared" ca="1" si="2"/>
        <v>58.857360749661247</v>
      </c>
      <c r="T38" s="28">
        <f t="shared" ca="1" si="3"/>
        <v>58.982302430314505</v>
      </c>
      <c r="U38" s="28">
        <f t="shared" ca="1" si="3"/>
        <v>59.106738014515393</v>
      </c>
      <c r="V38" s="28">
        <f t="shared" ca="1" si="3"/>
        <v>59.230672638417282</v>
      </c>
      <c r="W38" s="28">
        <f t="shared" ca="1" si="3"/>
        <v>59.35411135511012</v>
      </c>
      <c r="X38" s="28">
        <f t="shared" ca="1" si="3"/>
        <v>59.477059136458031</v>
      </c>
      <c r="Y38" s="28">
        <f t="shared" ca="1" si="3"/>
        <v>59.599520874885549</v>
      </c>
      <c r="Z38" s="28">
        <f t="shared" ca="1" si="4"/>
        <v>59.72150138511396</v>
      </c>
      <c r="AA38" s="28">
        <f t="shared" ca="1" si="4"/>
        <v>59.843005405849844</v>
      </c>
      <c r="AB38" s="28">
        <f t="shared" ca="1" si="4"/>
        <v>59.964037601426931</v>
      </c>
      <c r="AC38" s="28">
        <f t="shared" ca="1" si="4"/>
        <v>60.08460256340323</v>
      </c>
      <c r="AD38" s="28">
        <f t="shared" ca="1" si="4"/>
        <v>60.204704812114628</v>
      </c>
      <c r="AE38" s="28">
        <f t="shared" ca="1" si="4"/>
        <v>60.324348798186591</v>
      </c>
      <c r="AF38" s="28">
        <f t="shared" ca="1" si="4"/>
        <v>60.443538904005166</v>
      </c>
      <c r="AG38" s="28">
        <f t="shared" ca="1" si="4"/>
        <v>60.562279445148747</v>
      </c>
      <c r="AH38" s="28">
        <f t="shared" ca="1" si="4"/>
        <v>60.680574671781741</v>
      </c>
      <c r="AI38" s="28">
        <f t="shared" ca="1" si="4"/>
        <v>60.798428770011469</v>
      </c>
      <c r="AJ38" s="28">
        <f t="shared" ca="1" si="4"/>
        <v>60.915845863209427</v>
      </c>
      <c r="AK38" s="28">
        <f t="shared" ca="1" si="4"/>
        <v>61.032830013297968</v>
      </c>
      <c r="AL38" s="28">
        <f t="shared" ca="1" si="10"/>
        <v>61.149385222003701</v>
      </c>
      <c r="AM38" s="28">
        <f t="shared" ca="1" si="10"/>
        <v>61.265515432078374</v>
      </c>
      <c r="AN38" s="28">
        <f t="shared" ca="1" si="10"/>
        <v>61.381224528488488</v>
      </c>
      <c r="AO38" s="28">
        <f t="shared" ca="1" si="10"/>
        <v>61.496516339574455</v>
      </c>
      <c r="AP38" s="28">
        <f t="shared" ca="1" si="10"/>
        <v>61.611394638180428</v>
      </c>
      <c r="AQ38" s="28">
        <f t="shared" ca="1" si="10"/>
        <v>61.725863142755401</v>
      </c>
      <c r="AR38" s="28">
        <f t="shared" ca="1" si="10"/>
        <v>61.839925518426789</v>
      </c>
      <c r="AS38" s="28">
        <f t="shared" ca="1" si="10"/>
        <v>61.953585378047137</v>
      </c>
      <c r="AT38" s="28">
        <f t="shared" ca="1" si="10"/>
        <v>62.066846283214716</v>
      </c>
      <c r="AU38" s="28">
        <f t="shared" ca="1" si="10"/>
        <v>62.179711745269032</v>
      </c>
      <c r="AV38" s="28">
        <f t="shared" ca="1" si="10"/>
        <v>62.29218522626168</v>
      </c>
      <c r="AW38" s="28">
        <f t="shared" ca="1" si="10"/>
        <v>62.404270139903574</v>
      </c>
      <c r="AX38" s="28">
        <f t="shared" ca="1" si="10"/>
        <v>62.515969852489064</v>
      </c>
      <c r="AY38" s="28">
        <f t="shared" ca="1" si="10"/>
        <v>62.627287683797626</v>
      </c>
      <c r="AZ38" s="28">
        <f t="shared" ca="1" si="10"/>
        <v>62.738226907973939</v>
      </c>
      <c r="BA38" s="28">
        <f t="shared" ca="1" si="10"/>
        <v>62.848790754386741</v>
      </c>
      <c r="BB38" s="28">
        <f t="shared" ca="1" si="10"/>
        <v>62.958982408467342</v>
      </c>
      <c r="BC38" s="28">
        <f t="shared" ca="1" si="10"/>
        <v>63.068805012528117</v>
      </c>
      <c r="BD38" s="28">
        <f t="shared" ca="1" si="10"/>
        <v>63.178261666561774</v>
      </c>
      <c r="BE38" s="28">
        <f t="shared" ca="1" si="10"/>
        <v>63.287355429021773</v>
      </c>
      <c r="BF38" s="28">
        <f t="shared" ca="1" si="6"/>
        <v>63.396089317584604</v>
      </c>
      <c r="BG38" s="14"/>
    </row>
    <row r="39" spans="2:59" x14ac:dyDescent="0.25">
      <c r="B39" s="11"/>
      <c r="C39" s="25">
        <v>100</v>
      </c>
      <c r="D39" s="25">
        <v>20200806</v>
      </c>
      <c r="E39" s="27">
        <f t="shared" si="7"/>
        <v>44049</v>
      </c>
      <c r="F39" s="7">
        <f t="shared" ca="1" si="8"/>
        <v>123</v>
      </c>
      <c r="G39" s="12"/>
      <c r="H39" s="28">
        <f t="shared" ca="1" si="9"/>
        <v>114.64109935518975</v>
      </c>
      <c r="I39" s="28">
        <f t="shared" ca="1" si="2"/>
        <v>114.8980821194934</v>
      </c>
      <c r="J39" s="28">
        <f t="shared" ca="1" si="2"/>
        <v>115.15393898160949</v>
      </c>
      <c r="K39" s="28">
        <f t="shared" ca="1" si="2"/>
        <v>115.40868223324885</v>
      </c>
      <c r="L39" s="28">
        <f t="shared" ca="1" si="2"/>
        <v>115.66232395264002</v>
      </c>
      <c r="M39" s="28">
        <f t="shared" ca="1" si="2"/>
        <v>115.91487600959623</v>
      </c>
      <c r="N39" s="28">
        <f t="shared" ca="1" si="2"/>
        <v>116.16635007043034</v>
      </c>
      <c r="O39" s="28">
        <f t="shared" ca="1" si="2"/>
        <v>116.41675760272325</v>
      </c>
      <c r="P39" s="28">
        <f t="shared" ca="1" si="2"/>
        <v>116.66610987995085</v>
      </c>
      <c r="Q39" s="28">
        <f t="shared" ca="1" si="2"/>
        <v>116.91441798597472</v>
      </c>
      <c r="R39" s="28">
        <f t="shared" ca="1" si="2"/>
        <v>117.16169281940154</v>
      </c>
      <c r="S39" s="28">
        <f t="shared" ca="1" si="2"/>
        <v>117.40794509781543</v>
      </c>
      <c r="T39" s="28">
        <f t="shared" ca="1" si="3"/>
        <v>117.65318536188832</v>
      </c>
      <c r="U39" s="28">
        <f t="shared" ca="1" si="3"/>
        <v>117.89742397937191</v>
      </c>
      <c r="V39" s="28">
        <f t="shared" ca="1" si="3"/>
        <v>118.14067114897588</v>
      </c>
      <c r="W39" s="28">
        <f t="shared" ca="1" si="3"/>
        <v>118.38293690413602</v>
      </c>
      <c r="X39" s="28">
        <f t="shared" ca="1" si="3"/>
        <v>118.62423111667586</v>
      </c>
      <c r="Y39" s="28">
        <f t="shared" ca="1" si="3"/>
        <v>118.86456350036605</v>
      </c>
      <c r="Z39" s="28">
        <f t="shared" ca="1" si="4"/>
        <v>119.10394361438412</v>
      </c>
      <c r="AA39" s="28">
        <f t="shared" ca="1" si="4"/>
        <v>119.34238086667877</v>
      </c>
      <c r="AB39" s="28">
        <f t="shared" ca="1" si="4"/>
        <v>119.5798845172412</v>
      </c>
      <c r="AC39" s="28">
        <f t="shared" ca="1" si="4"/>
        <v>119.8164636812871</v>
      </c>
      <c r="AD39" s="28">
        <f t="shared" ca="1" si="4"/>
        <v>120.05212733235201</v>
      </c>
      <c r="AE39" s="28">
        <f t="shared" ca="1" si="4"/>
        <v>120.28688430530272</v>
      </c>
      <c r="AF39" s="28">
        <f t="shared" ca="1" si="4"/>
        <v>120.52074329926793</v>
      </c>
      <c r="AG39" s="28">
        <f t="shared" ca="1" si="4"/>
        <v>120.75371288049041</v>
      </c>
      <c r="AH39" s="28">
        <f t="shared" ca="1" si="4"/>
        <v>120.98580148510318</v>
      </c>
      <c r="AI39" s="28">
        <f t="shared" ca="1" si="4"/>
        <v>121.21701742183247</v>
      </c>
      <c r="AJ39" s="28">
        <f t="shared" ca="1" si="4"/>
        <v>121.44736887462952</v>
      </c>
      <c r="AK39" s="28">
        <f t="shared" ca="1" si="4"/>
        <v>121.67686390523352</v>
      </c>
      <c r="AL39" s="28">
        <f t="shared" ca="1" si="10"/>
        <v>121.90551045566794</v>
      </c>
      <c r="AM39" s="28">
        <f t="shared" ca="1" si="10"/>
        <v>122.13331635067235</v>
      </c>
      <c r="AN39" s="28">
        <f t="shared" ca="1" si="10"/>
        <v>122.36028930007173</v>
      </c>
      <c r="AO39" s="28">
        <f t="shared" ca="1" si="10"/>
        <v>122.58643690108492</v>
      </c>
      <c r="AP39" s="28">
        <f t="shared" ca="1" si="10"/>
        <v>122.81176664057479</v>
      </c>
      <c r="AQ39" s="28">
        <f t="shared" ca="1" si="10"/>
        <v>123.03628589724107</v>
      </c>
      <c r="AR39" s="28">
        <f t="shared" ca="1" si="10"/>
        <v>123.26000194375837</v>
      </c>
      <c r="AS39" s="28">
        <f t="shared" ca="1" si="10"/>
        <v>123.48292194886032</v>
      </c>
      <c r="AT39" s="28">
        <f t="shared" ca="1" si="10"/>
        <v>123.70505297937216</v>
      </c>
      <c r="AU39" s="28">
        <f t="shared" ca="1" si="10"/>
        <v>123.92640200219287</v>
      </c>
      <c r="AV39" s="28">
        <f t="shared" ca="1" si="10"/>
        <v>124.14697588622836</v>
      </c>
      <c r="AW39" s="28">
        <f t="shared" ca="1" si="10"/>
        <v>124.36678140427757</v>
      </c>
      <c r="AX39" s="28">
        <f t="shared" ca="1" si="10"/>
        <v>124.58582523487235</v>
      </c>
      <c r="AY39" s="28">
        <f t="shared" ca="1" si="10"/>
        <v>124.80411396407285</v>
      </c>
      <c r="AZ39" s="28">
        <f t="shared" ca="1" si="10"/>
        <v>125.02165408721962</v>
      </c>
      <c r="BA39" s="28">
        <f t="shared" ca="1" si="10"/>
        <v>125.23845201064358</v>
      </c>
      <c r="BB39" s="28">
        <f t="shared" ca="1" si="10"/>
        <v>125.4545140533353</v>
      </c>
      <c r="BC39" s="28">
        <f t="shared" ca="1" si="10"/>
        <v>125.66984644857449</v>
      </c>
      <c r="BD39" s="28">
        <f t="shared" ca="1" si="10"/>
        <v>125.88445534552109</v>
      </c>
      <c r="BE39" s="28">
        <f t="shared" ca="1" si="10"/>
        <v>126.09834681076883</v>
      </c>
      <c r="BF39" s="28">
        <f t="shared" ca="1" si="6"/>
        <v>126.31152682986269</v>
      </c>
      <c r="BG39" s="14"/>
    </row>
    <row r="40" spans="2:59" x14ac:dyDescent="0.25">
      <c r="B40" s="11"/>
      <c r="C40" s="25">
        <v>50</v>
      </c>
      <c r="D40" s="25">
        <v>20200806</v>
      </c>
      <c r="E40" s="27">
        <f t="shared" si="7"/>
        <v>44049</v>
      </c>
      <c r="F40" s="7">
        <f t="shared" ca="1" si="8"/>
        <v>123</v>
      </c>
      <c r="G40" s="12"/>
      <c r="H40" s="28">
        <f t="shared" ca="1" si="9"/>
        <v>57.320549677594876</v>
      </c>
      <c r="I40" s="28">
        <f t="shared" ca="1" si="2"/>
        <v>57.449041059746698</v>
      </c>
      <c r="J40" s="28">
        <f t="shared" ca="1" si="2"/>
        <v>57.576969490804743</v>
      </c>
      <c r="K40" s="28">
        <f t="shared" ca="1" si="2"/>
        <v>57.704341116624427</v>
      </c>
      <c r="L40" s="28">
        <f t="shared" ca="1" si="2"/>
        <v>57.831161976320011</v>
      </c>
      <c r="M40" s="28">
        <f t="shared" ca="1" si="2"/>
        <v>57.957438004798114</v>
      </c>
      <c r="N40" s="28">
        <f t="shared" ca="1" si="2"/>
        <v>58.08317503521517</v>
      </c>
      <c r="O40" s="28">
        <f t="shared" ca="1" si="2"/>
        <v>58.208378801361626</v>
      </c>
      <c r="P40" s="28">
        <f t="shared" ca="1" si="2"/>
        <v>58.333054939975426</v>
      </c>
      <c r="Q40" s="28">
        <f t="shared" ca="1" si="2"/>
        <v>58.457208992987361</v>
      </c>
      <c r="R40" s="28">
        <f t="shared" ca="1" si="2"/>
        <v>58.580846409700769</v>
      </c>
      <c r="S40" s="28">
        <f t="shared" ca="1" si="2"/>
        <v>58.703972548907714</v>
      </c>
      <c r="T40" s="28">
        <f t="shared" ca="1" si="3"/>
        <v>58.826592680944159</v>
      </c>
      <c r="U40" s="28">
        <f t="shared" ca="1" si="3"/>
        <v>58.948711989685954</v>
      </c>
      <c r="V40" s="28">
        <f t="shared" ca="1" si="3"/>
        <v>59.070335574487942</v>
      </c>
      <c r="W40" s="28">
        <f t="shared" ca="1" si="3"/>
        <v>59.191468452068008</v>
      </c>
      <c r="X40" s="28">
        <f t="shared" ca="1" si="3"/>
        <v>59.312115558337929</v>
      </c>
      <c r="Y40" s="28">
        <f t="shared" ca="1" si="3"/>
        <v>59.432281750183023</v>
      </c>
      <c r="Z40" s="28">
        <f t="shared" ca="1" si="4"/>
        <v>59.551971807192061</v>
      </c>
      <c r="AA40" s="28">
        <f t="shared" ca="1" si="4"/>
        <v>59.671190433339383</v>
      </c>
      <c r="AB40" s="28">
        <f t="shared" ca="1" si="4"/>
        <v>59.789942258620599</v>
      </c>
      <c r="AC40" s="28">
        <f t="shared" ca="1" si="4"/>
        <v>59.908231840643552</v>
      </c>
      <c r="AD40" s="28">
        <f t="shared" ca="1" si="4"/>
        <v>60.026063666176007</v>
      </c>
      <c r="AE40" s="28">
        <f t="shared" ca="1" si="4"/>
        <v>60.14344215265136</v>
      </c>
      <c r="AF40" s="28">
        <f t="shared" ca="1" si="4"/>
        <v>60.260371649633967</v>
      </c>
      <c r="AG40" s="28">
        <f t="shared" ca="1" si="4"/>
        <v>60.376856440245206</v>
      </c>
      <c r="AH40" s="28">
        <f t="shared" ca="1" si="4"/>
        <v>60.492900742551591</v>
      </c>
      <c r="AI40" s="28">
        <f t="shared" ca="1" si="4"/>
        <v>60.608508710916233</v>
      </c>
      <c r="AJ40" s="28">
        <f t="shared" ca="1" si="4"/>
        <v>60.723684437314759</v>
      </c>
      <c r="AK40" s="28">
        <f t="shared" ca="1" si="4"/>
        <v>60.838431952616759</v>
      </c>
      <c r="AL40" s="28">
        <f t="shared" ca="1" si="10"/>
        <v>60.952755227833968</v>
      </c>
      <c r="AM40" s="28">
        <f t="shared" ca="1" si="10"/>
        <v>61.066658175336173</v>
      </c>
      <c r="AN40" s="28">
        <f t="shared" ca="1" si="10"/>
        <v>61.180144650035864</v>
      </c>
      <c r="AO40" s="28">
        <f t="shared" ca="1" si="10"/>
        <v>61.293218450542462</v>
      </c>
      <c r="AP40" s="28">
        <f t="shared" ca="1" si="10"/>
        <v>61.405883320287394</v>
      </c>
      <c r="AQ40" s="28">
        <f t="shared" ca="1" si="10"/>
        <v>61.518142948620536</v>
      </c>
      <c r="AR40" s="28">
        <f t="shared" ca="1" si="10"/>
        <v>61.630000971879184</v>
      </c>
      <c r="AS40" s="28">
        <f t="shared" ca="1" si="10"/>
        <v>61.741460974430161</v>
      </c>
      <c r="AT40" s="28">
        <f t="shared" ca="1" si="10"/>
        <v>61.852526489686078</v>
      </c>
      <c r="AU40" s="28">
        <f t="shared" ca="1" si="10"/>
        <v>61.963201001096436</v>
      </c>
      <c r="AV40" s="28">
        <f t="shared" ca="1" si="10"/>
        <v>62.073487943114181</v>
      </c>
      <c r="AW40" s="28">
        <f t="shared" ca="1" si="10"/>
        <v>62.183390702138787</v>
      </c>
      <c r="AX40" s="28">
        <f t="shared" ca="1" si="10"/>
        <v>62.292912617436173</v>
      </c>
      <c r="AY40" s="28">
        <f t="shared" ca="1" si="10"/>
        <v>62.402056982036427</v>
      </c>
      <c r="AZ40" s="28">
        <f t="shared" ca="1" si="10"/>
        <v>62.510827043609808</v>
      </c>
      <c r="BA40" s="28">
        <f t="shared" ca="1" si="10"/>
        <v>62.619226005321792</v>
      </c>
      <c r="BB40" s="28">
        <f t="shared" ca="1" si="10"/>
        <v>62.727257026667651</v>
      </c>
      <c r="BC40" s="28">
        <f t="shared" ca="1" si="10"/>
        <v>62.834923224287245</v>
      </c>
      <c r="BD40" s="28">
        <f t="shared" ca="1" si="10"/>
        <v>62.942227672760545</v>
      </c>
      <c r="BE40" s="28">
        <f t="shared" ca="1" si="10"/>
        <v>63.049173405384416</v>
      </c>
      <c r="BF40" s="28">
        <f t="shared" ca="1" si="6"/>
        <v>63.155763414931343</v>
      </c>
      <c r="BG40" s="14"/>
    </row>
    <row r="41" spans="2:59" x14ac:dyDescent="0.25">
      <c r="B41" s="11"/>
      <c r="C41" s="25">
        <v>50</v>
      </c>
      <c r="D41" s="25">
        <v>20200806</v>
      </c>
      <c r="E41" s="27">
        <f t="shared" si="7"/>
        <v>44049</v>
      </c>
      <c r="F41" s="7">
        <f t="shared" ca="1" si="8"/>
        <v>123</v>
      </c>
      <c r="G41" s="12"/>
      <c r="H41" s="28">
        <f t="shared" ca="1" si="9"/>
        <v>57.320549677594876</v>
      </c>
      <c r="I41" s="28">
        <f t="shared" ca="1" si="9"/>
        <v>57.449041059746698</v>
      </c>
      <c r="J41" s="28">
        <f t="shared" ca="1" si="9"/>
        <v>57.576969490804743</v>
      </c>
      <c r="K41" s="28">
        <f t="shared" ca="1" si="9"/>
        <v>57.704341116624427</v>
      </c>
      <c r="L41" s="28">
        <f t="shared" ca="1" si="9"/>
        <v>57.831161976320011</v>
      </c>
      <c r="M41" s="28">
        <f t="shared" ca="1" si="9"/>
        <v>57.957438004798114</v>
      </c>
      <c r="N41" s="28">
        <f t="shared" ca="1" si="9"/>
        <v>58.08317503521517</v>
      </c>
      <c r="O41" s="28">
        <f t="shared" ca="1" si="9"/>
        <v>58.208378801361626</v>
      </c>
      <c r="P41" s="28">
        <f t="shared" ca="1" si="9"/>
        <v>58.333054939975426</v>
      </c>
      <c r="Q41" s="28">
        <f t="shared" ca="1" si="9"/>
        <v>58.457208992987361</v>
      </c>
      <c r="R41" s="28">
        <f t="shared" ca="1" si="9"/>
        <v>58.580846409700769</v>
      </c>
      <c r="S41" s="28">
        <f t="shared" ca="1" si="9"/>
        <v>58.703972548907714</v>
      </c>
      <c r="T41" s="28">
        <f t="shared" ca="1" si="9"/>
        <v>58.826592680944159</v>
      </c>
      <c r="U41" s="28">
        <f t="shared" ca="1" si="9"/>
        <v>58.948711989685954</v>
      </c>
      <c r="V41" s="28">
        <f t="shared" ca="1" si="9"/>
        <v>59.070335574487942</v>
      </c>
      <c r="W41" s="28">
        <f t="shared" ca="1" si="9"/>
        <v>59.191468452068008</v>
      </c>
      <c r="X41" s="28">
        <f t="shared" ref="T41:AI57" ca="1" si="11">$C41*((1+X$24)^($F41/365))</f>
        <v>59.312115558337929</v>
      </c>
      <c r="Y41" s="28">
        <f t="shared" ca="1" si="11"/>
        <v>59.432281750183023</v>
      </c>
      <c r="Z41" s="28">
        <f t="shared" ca="1" si="11"/>
        <v>59.551971807192061</v>
      </c>
      <c r="AA41" s="28">
        <f t="shared" ca="1" si="11"/>
        <v>59.671190433339383</v>
      </c>
      <c r="AB41" s="28">
        <f t="shared" ca="1" si="11"/>
        <v>59.789942258620599</v>
      </c>
      <c r="AC41" s="28">
        <f t="shared" ca="1" si="11"/>
        <v>59.908231840643552</v>
      </c>
      <c r="AD41" s="28">
        <f t="shared" ca="1" si="11"/>
        <v>60.026063666176007</v>
      </c>
      <c r="AE41" s="28">
        <f t="shared" ca="1" si="11"/>
        <v>60.14344215265136</v>
      </c>
      <c r="AF41" s="28">
        <f t="shared" ca="1" si="11"/>
        <v>60.260371649633967</v>
      </c>
      <c r="AG41" s="28">
        <f t="shared" ca="1" si="11"/>
        <v>60.376856440245206</v>
      </c>
      <c r="AH41" s="28">
        <f t="shared" ca="1" si="11"/>
        <v>60.492900742551591</v>
      </c>
      <c r="AI41" s="28">
        <f t="shared" ca="1" si="11"/>
        <v>60.608508710916233</v>
      </c>
      <c r="AJ41" s="28">
        <f t="shared" ref="Z41:AK57" ca="1" si="12">$C41*((1+AJ$24)^($F41/365))</f>
        <v>60.723684437314759</v>
      </c>
      <c r="AK41" s="28">
        <f t="shared" ca="1" si="12"/>
        <v>60.838431952616759</v>
      </c>
      <c r="AL41" s="28">
        <f t="shared" ca="1" si="10"/>
        <v>60.952755227833968</v>
      </c>
      <c r="AM41" s="28">
        <f t="shared" ca="1" si="10"/>
        <v>61.066658175336173</v>
      </c>
      <c r="AN41" s="28">
        <f t="shared" ca="1" si="10"/>
        <v>61.180144650035864</v>
      </c>
      <c r="AO41" s="28">
        <f t="shared" ca="1" si="10"/>
        <v>61.293218450542462</v>
      </c>
      <c r="AP41" s="28">
        <f t="shared" ca="1" si="10"/>
        <v>61.405883320287394</v>
      </c>
      <c r="AQ41" s="28">
        <f t="shared" ca="1" si="10"/>
        <v>61.518142948620536</v>
      </c>
      <c r="AR41" s="28">
        <f t="shared" ca="1" si="10"/>
        <v>61.630000971879184</v>
      </c>
      <c r="AS41" s="28">
        <f t="shared" ca="1" si="10"/>
        <v>61.741460974430161</v>
      </c>
      <c r="AT41" s="28">
        <f t="shared" ca="1" si="10"/>
        <v>61.852526489686078</v>
      </c>
      <c r="AU41" s="28">
        <f t="shared" ca="1" si="10"/>
        <v>61.963201001096436</v>
      </c>
      <c r="AV41" s="28">
        <f t="shared" ca="1" si="10"/>
        <v>62.073487943114181</v>
      </c>
      <c r="AW41" s="28">
        <f t="shared" ca="1" si="10"/>
        <v>62.183390702138787</v>
      </c>
      <c r="AX41" s="28">
        <f t="shared" ca="1" si="10"/>
        <v>62.292912617436173</v>
      </c>
      <c r="AY41" s="28">
        <f t="shared" ca="1" si="10"/>
        <v>62.402056982036427</v>
      </c>
      <c r="AZ41" s="28">
        <f t="shared" ca="1" si="10"/>
        <v>62.510827043609808</v>
      </c>
      <c r="BA41" s="28">
        <f t="shared" ca="1" si="10"/>
        <v>62.619226005321792</v>
      </c>
      <c r="BB41" s="28">
        <f t="shared" ca="1" si="10"/>
        <v>62.727257026667651</v>
      </c>
      <c r="BC41" s="28">
        <f t="shared" ca="1" si="10"/>
        <v>62.834923224287245</v>
      </c>
      <c r="BD41" s="28">
        <f t="shared" ca="1" si="10"/>
        <v>62.942227672760545</v>
      </c>
      <c r="BE41" s="28">
        <f t="shared" ca="1" si="10"/>
        <v>63.049173405384416</v>
      </c>
      <c r="BF41" s="28">
        <f t="shared" ca="1" si="6"/>
        <v>63.155763414931343</v>
      </c>
      <c r="BG41" s="14"/>
    </row>
    <row r="42" spans="2:59" x14ac:dyDescent="0.25">
      <c r="B42" s="11"/>
      <c r="C42" s="25">
        <v>50</v>
      </c>
      <c r="D42" s="25">
        <v>20200807</v>
      </c>
      <c r="E42" s="27">
        <f t="shared" si="7"/>
        <v>44050</v>
      </c>
      <c r="F42" s="7">
        <f t="shared" ca="1" si="8"/>
        <v>122</v>
      </c>
      <c r="G42" s="12"/>
      <c r="H42" s="28">
        <f t="shared" ca="1" si="9"/>
        <v>57.256909736237915</v>
      </c>
      <c r="I42" s="28">
        <f t="shared" ca="1" si="9"/>
        <v>57.384213816537077</v>
      </c>
      <c r="J42" s="28">
        <f t="shared" ca="1" si="9"/>
        <v>57.510957847914831</v>
      </c>
      <c r="K42" s="28">
        <f t="shared" ca="1" si="9"/>
        <v>57.637147954560618</v>
      </c>
      <c r="L42" s="28">
        <f t="shared" ca="1" si="9"/>
        <v>57.76279015419049</v>
      </c>
      <c r="M42" s="28">
        <f t="shared" ca="1" si="9"/>
        <v>57.887890360576201</v>
      </c>
      <c r="N42" s="28">
        <f t="shared" ca="1" si="9"/>
        <v>58.012454385998282</v>
      </c>
      <c r="O42" s="28">
        <f t="shared" ca="1" si="9"/>
        <v>58.136487943625845</v>
      </c>
      <c r="P42" s="28">
        <f t="shared" ca="1" si="9"/>
        <v>58.259996649825965</v>
      </c>
      <c r="Q42" s="28">
        <f t="shared" ca="1" si="9"/>
        <v>58.38298602640478</v>
      </c>
      <c r="R42" s="28">
        <f t="shared" ca="1" si="9"/>
        <v>58.505461502783177</v>
      </c>
      <c r="S42" s="28">
        <f t="shared" ca="1" si="9"/>
        <v>58.627428418109048</v>
      </c>
      <c r="T42" s="28">
        <f t="shared" ca="1" si="11"/>
        <v>58.748892023308507</v>
      </c>
      <c r="U42" s="28">
        <f t="shared" ca="1" si="11"/>
        <v>58.869857483078057</v>
      </c>
      <c r="V42" s="28">
        <f t="shared" ca="1" si="11"/>
        <v>58.990329877820017</v>
      </c>
      <c r="W42" s="28">
        <f t="shared" ca="1" si="11"/>
        <v>59.110314205522826</v>
      </c>
      <c r="X42" s="28">
        <f t="shared" ca="1" si="11"/>
        <v>59.229815383588388</v>
      </c>
      <c r="Y42" s="28">
        <f t="shared" ca="1" si="11"/>
        <v>59.348838250608125</v>
      </c>
      <c r="Z42" s="28">
        <f t="shared" ca="1" si="12"/>
        <v>59.467387568089471</v>
      </c>
      <c r="AA42" s="28">
        <f t="shared" ca="1" si="11"/>
        <v>59.585468022134592</v>
      </c>
      <c r="AB42" s="28">
        <f t="shared" ca="1" si="11"/>
        <v>59.703084225072779</v>
      </c>
      <c r="AC42" s="28">
        <f t="shared" ca="1" si="11"/>
        <v>59.820240717048179</v>
      </c>
      <c r="AD42" s="28">
        <f t="shared" ca="1" si="11"/>
        <v>59.936941967564216</v>
      </c>
      <c r="AE42" s="28">
        <f t="shared" ca="1" si="11"/>
        <v>60.053192376986274</v>
      </c>
      <c r="AF42" s="28">
        <f t="shared" ca="1" si="11"/>
        <v>60.168996278003881</v>
      </c>
      <c r="AG42" s="28">
        <f t="shared" ca="1" si="12"/>
        <v>60.284357937053812</v>
      </c>
      <c r="AH42" s="28">
        <f t="shared" ca="1" si="11"/>
        <v>60.399281555705223</v>
      </c>
      <c r="AI42" s="28">
        <f t="shared" ca="1" si="11"/>
        <v>60.513771272008221</v>
      </c>
      <c r="AJ42" s="28">
        <f t="shared" ca="1" si="12"/>
        <v>60.627831161806981</v>
      </c>
      <c r="AK42" s="28">
        <f t="shared" ca="1" si="12"/>
        <v>60.741465240018364</v>
      </c>
      <c r="AL42" s="28">
        <f t="shared" ca="1" si="10"/>
        <v>60.854677461877415</v>
      </c>
      <c r="AM42" s="28">
        <f t="shared" ca="1" si="10"/>
        <v>60.967471724150549</v>
      </c>
      <c r="AN42" s="28">
        <f t="shared" ca="1" si="10"/>
        <v>61.079851866317547</v>
      </c>
      <c r="AO42" s="28">
        <f t="shared" ca="1" si="10"/>
        <v>61.191821671723368</v>
      </c>
      <c r="AP42" s="28">
        <f t="shared" ca="1" si="10"/>
        <v>61.303384868700469</v>
      </c>
      <c r="AQ42" s="28">
        <f t="shared" ca="1" si="10"/>
        <v>61.414545131662955</v>
      </c>
      <c r="AR42" s="28">
        <f t="shared" ca="1" si="10"/>
        <v>61.52530608217296</v>
      </c>
      <c r="AS42" s="28">
        <f t="shared" ca="1" si="10"/>
        <v>61.635671289980522</v>
      </c>
      <c r="AT42" s="28">
        <f t="shared" ca="1" si="10"/>
        <v>61.745644274037367</v>
      </c>
      <c r="AU42" s="28">
        <f t="shared" ca="1" si="10"/>
        <v>61.855228503485762</v>
      </c>
      <c r="AV42" s="28">
        <f t="shared" ca="1" si="10"/>
        <v>61.96442739862286</v>
      </c>
      <c r="AW42" s="28">
        <f t="shared" ca="1" si="10"/>
        <v>62.073244331841451</v>
      </c>
      <c r="AX42" s="28">
        <f t="shared" ca="1" si="10"/>
        <v>62.181682628547819</v>
      </c>
      <c r="AY42" s="28">
        <f t="shared" ca="1" si="10"/>
        <v>62.289745568057242</v>
      </c>
      <c r="AZ42" s="28">
        <f t="shared" ca="1" si="10"/>
        <v>62.397436384467952</v>
      </c>
      <c r="BA42" s="28">
        <f t="shared" ca="1" si="10"/>
        <v>62.504758267514106</v>
      </c>
      <c r="BB42" s="28">
        <f t="shared" ca="1" si="10"/>
        <v>62.611714363398328</v>
      </c>
      <c r="BC42" s="28">
        <f t="shared" ca="1" si="10"/>
        <v>62.718307775604522</v>
      </c>
      <c r="BD42" s="28">
        <f t="shared" ca="1" si="10"/>
        <v>62.82454156569144</v>
      </c>
      <c r="BE42" s="28">
        <f t="shared" ca="1" si="10"/>
        <v>62.93041875406761</v>
      </c>
      <c r="BF42" s="28">
        <f t="shared" ca="1" si="6"/>
        <v>63.035942320748063</v>
      </c>
      <c r="BG42" s="14"/>
    </row>
    <row r="43" spans="2:59" x14ac:dyDescent="0.25">
      <c r="B43" s="11"/>
      <c r="C43" s="25">
        <v>50</v>
      </c>
      <c r="D43" s="25">
        <v>20200807</v>
      </c>
      <c r="E43" s="27">
        <f t="shared" si="7"/>
        <v>44050</v>
      </c>
      <c r="F43" s="7">
        <f t="shared" ca="1" si="8"/>
        <v>122</v>
      </c>
      <c r="G43" s="12"/>
      <c r="H43" s="28">
        <f t="shared" ca="1" si="9"/>
        <v>57.256909736237915</v>
      </c>
      <c r="I43" s="28">
        <f t="shared" ca="1" si="9"/>
        <v>57.384213816537077</v>
      </c>
      <c r="J43" s="28">
        <f t="shared" ca="1" si="9"/>
        <v>57.510957847914831</v>
      </c>
      <c r="K43" s="28">
        <f t="shared" ca="1" si="9"/>
        <v>57.637147954560618</v>
      </c>
      <c r="L43" s="28">
        <f t="shared" ca="1" si="9"/>
        <v>57.76279015419049</v>
      </c>
      <c r="M43" s="28">
        <f t="shared" ca="1" si="9"/>
        <v>57.887890360576201</v>
      </c>
      <c r="N43" s="28">
        <f t="shared" ca="1" si="9"/>
        <v>58.012454385998282</v>
      </c>
      <c r="O43" s="28">
        <f t="shared" ca="1" si="9"/>
        <v>58.136487943625845</v>
      </c>
      <c r="P43" s="28">
        <f t="shared" ca="1" si="9"/>
        <v>58.259996649825965</v>
      </c>
      <c r="Q43" s="28">
        <f t="shared" ca="1" si="9"/>
        <v>58.38298602640478</v>
      </c>
      <c r="R43" s="28">
        <f t="shared" ca="1" si="9"/>
        <v>58.505461502783177</v>
      </c>
      <c r="S43" s="28">
        <f t="shared" ca="1" si="9"/>
        <v>58.627428418109048</v>
      </c>
      <c r="T43" s="28">
        <f t="shared" ca="1" si="11"/>
        <v>58.748892023308507</v>
      </c>
      <c r="U43" s="28">
        <f t="shared" ca="1" si="11"/>
        <v>58.869857483078057</v>
      </c>
      <c r="V43" s="28">
        <f t="shared" ca="1" si="11"/>
        <v>58.990329877820017</v>
      </c>
      <c r="W43" s="28">
        <f t="shared" ca="1" si="11"/>
        <v>59.110314205522826</v>
      </c>
      <c r="X43" s="28">
        <f t="shared" ca="1" si="11"/>
        <v>59.229815383588388</v>
      </c>
      <c r="Y43" s="28">
        <f t="shared" ca="1" si="11"/>
        <v>59.348838250608125</v>
      </c>
      <c r="Z43" s="28">
        <f t="shared" ca="1" si="12"/>
        <v>59.467387568089471</v>
      </c>
      <c r="AA43" s="28">
        <f t="shared" ca="1" si="12"/>
        <v>59.585468022134592</v>
      </c>
      <c r="AB43" s="28">
        <f t="shared" ca="1" si="12"/>
        <v>59.703084225072779</v>
      </c>
      <c r="AC43" s="28">
        <f t="shared" ca="1" si="12"/>
        <v>59.820240717048179</v>
      </c>
      <c r="AD43" s="28">
        <f t="shared" ca="1" si="12"/>
        <v>59.936941967564216</v>
      </c>
      <c r="AE43" s="28">
        <f t="shared" ca="1" si="12"/>
        <v>60.053192376986274</v>
      </c>
      <c r="AF43" s="28">
        <f t="shared" ca="1" si="12"/>
        <v>60.168996278003881</v>
      </c>
      <c r="AG43" s="28">
        <f t="shared" ca="1" si="12"/>
        <v>60.284357937053812</v>
      </c>
      <c r="AH43" s="28">
        <f t="shared" ca="1" si="12"/>
        <v>60.399281555705223</v>
      </c>
      <c r="AI43" s="28">
        <f t="shared" ca="1" si="12"/>
        <v>60.513771272008221</v>
      </c>
      <c r="AJ43" s="28">
        <f t="shared" ca="1" si="12"/>
        <v>60.627831161806981</v>
      </c>
      <c r="AK43" s="28">
        <f t="shared" ca="1" si="12"/>
        <v>60.741465240018364</v>
      </c>
      <c r="AL43" s="28">
        <f t="shared" ca="1" si="10"/>
        <v>60.854677461877415</v>
      </c>
      <c r="AM43" s="28">
        <f t="shared" ca="1" si="10"/>
        <v>60.967471724150549</v>
      </c>
      <c r="AN43" s="28">
        <f t="shared" ca="1" si="10"/>
        <v>61.079851866317547</v>
      </c>
      <c r="AO43" s="28">
        <f t="shared" ca="1" si="10"/>
        <v>61.191821671723368</v>
      </c>
      <c r="AP43" s="28">
        <f t="shared" ca="1" si="10"/>
        <v>61.303384868700469</v>
      </c>
      <c r="AQ43" s="28">
        <f t="shared" ca="1" si="10"/>
        <v>61.414545131662955</v>
      </c>
      <c r="AR43" s="28">
        <f t="shared" ca="1" si="10"/>
        <v>61.52530608217296</v>
      </c>
      <c r="AS43" s="28">
        <f t="shared" ca="1" si="10"/>
        <v>61.635671289980522</v>
      </c>
      <c r="AT43" s="28">
        <f t="shared" ca="1" si="10"/>
        <v>61.745644274037367</v>
      </c>
      <c r="AU43" s="28">
        <f t="shared" ca="1" si="10"/>
        <v>61.855228503485762</v>
      </c>
      <c r="AV43" s="28">
        <f t="shared" ca="1" si="10"/>
        <v>61.96442739862286</v>
      </c>
      <c r="AW43" s="28">
        <f t="shared" ca="1" si="10"/>
        <v>62.073244331841451</v>
      </c>
      <c r="AX43" s="28">
        <f t="shared" ca="1" si="10"/>
        <v>62.181682628547819</v>
      </c>
      <c r="AY43" s="28">
        <f t="shared" ca="1" si="10"/>
        <v>62.289745568057242</v>
      </c>
      <c r="AZ43" s="28">
        <f t="shared" ca="1" si="10"/>
        <v>62.397436384467952</v>
      </c>
      <c r="BA43" s="28">
        <f t="shared" ca="1" si="10"/>
        <v>62.504758267514106</v>
      </c>
      <c r="BB43" s="28">
        <f t="shared" ca="1" si="10"/>
        <v>62.611714363398328</v>
      </c>
      <c r="BC43" s="28">
        <f t="shared" ca="1" si="10"/>
        <v>62.718307775604522</v>
      </c>
      <c r="BD43" s="28">
        <f t="shared" ca="1" si="10"/>
        <v>62.82454156569144</v>
      </c>
      <c r="BE43" s="28">
        <f t="shared" ca="1" si="10"/>
        <v>62.93041875406761</v>
      </c>
      <c r="BF43" s="28">
        <f t="shared" ca="1" si="6"/>
        <v>63.035942320748063</v>
      </c>
      <c r="BG43" s="14"/>
    </row>
    <row r="44" spans="2:59" x14ac:dyDescent="0.25">
      <c r="B44" s="11"/>
      <c r="C44" s="25">
        <v>200</v>
      </c>
      <c r="D44" s="25">
        <v>20200904</v>
      </c>
      <c r="E44" s="27">
        <f t="shared" si="7"/>
        <v>44078</v>
      </c>
      <c r="F44" s="7">
        <f t="shared" ca="1" si="8"/>
        <v>94</v>
      </c>
      <c r="G44" s="12"/>
      <c r="H44" s="28">
        <f t="shared" ca="1" si="9"/>
        <v>222.01357256358682</v>
      </c>
      <c r="I44" s="28">
        <f t="shared" ca="1" si="9"/>
        <v>222.3938068253008</v>
      </c>
      <c r="J44" s="28">
        <f t="shared" ca="1" si="9"/>
        <v>222.77217604854204</v>
      </c>
      <c r="K44" s="28">
        <f t="shared" ca="1" si="9"/>
        <v>223.14870156152367</v>
      </c>
      <c r="L44" s="28">
        <f t="shared" ca="1" si="9"/>
        <v>223.52340431107783</v>
      </c>
      <c r="M44" s="28">
        <f t="shared" ca="1" si="9"/>
        <v>223.89630487190163</v>
      </c>
      <c r="N44" s="28">
        <f t="shared" ca="1" si="9"/>
        <v>224.26742345552134</v>
      </c>
      <c r="O44" s="28">
        <f t="shared" ca="1" si="9"/>
        <v>224.63677991898413</v>
      </c>
      <c r="P44" s="28">
        <f t="shared" ca="1" si="9"/>
        <v>225.00439377328826</v>
      </c>
      <c r="Q44" s="28">
        <f t="shared" ca="1" si="9"/>
        <v>225.37028419156084</v>
      </c>
      <c r="R44" s="28">
        <f t="shared" ca="1" si="9"/>
        <v>225.73447001699188</v>
      </c>
      <c r="S44" s="28">
        <f t="shared" ca="1" si="9"/>
        <v>226.09696977053412</v>
      </c>
      <c r="T44" s="28">
        <f t="shared" ca="1" si="11"/>
        <v>226.45780165837635</v>
      </c>
      <c r="U44" s="28">
        <f t="shared" ca="1" si="11"/>
        <v>226.81698357919834</v>
      </c>
      <c r="V44" s="28">
        <f t="shared" ca="1" si="11"/>
        <v>227.17453313121561</v>
      </c>
      <c r="W44" s="28">
        <f t="shared" ca="1" si="11"/>
        <v>227.53046761902036</v>
      </c>
      <c r="X44" s="28">
        <f t="shared" ca="1" si="11"/>
        <v>227.8848040602266</v>
      </c>
      <c r="Y44" s="28">
        <f t="shared" ca="1" si="11"/>
        <v>228.23755919192573</v>
      </c>
      <c r="Z44" s="28">
        <f t="shared" ca="1" si="12"/>
        <v>228.58874947695932</v>
      </c>
      <c r="AA44" s="28">
        <f t="shared" ca="1" si="12"/>
        <v>228.93839111001486</v>
      </c>
      <c r="AB44" s="28">
        <f t="shared" ca="1" si="12"/>
        <v>229.28650002355133</v>
      </c>
      <c r="AC44" s="28">
        <f t="shared" ca="1" si="12"/>
        <v>229.63309189355931</v>
      </c>
      <c r="AD44" s="28">
        <f t="shared" ca="1" si="12"/>
        <v>229.97818214516221</v>
      </c>
      <c r="AE44" s="28">
        <f t="shared" ca="1" si="12"/>
        <v>230.32178595806266</v>
      </c>
      <c r="AF44" s="28">
        <f t="shared" ca="1" si="12"/>
        <v>230.66391827184088</v>
      </c>
      <c r="AG44" s="28">
        <f t="shared" ca="1" si="12"/>
        <v>231.00459379110811</v>
      </c>
      <c r="AH44" s="28">
        <f t="shared" ca="1" si="12"/>
        <v>231.34382699052094</v>
      </c>
      <c r="AI44" s="28">
        <f t="shared" ca="1" si="12"/>
        <v>231.681632119661</v>
      </c>
      <c r="AJ44" s="28">
        <f t="shared" ca="1" si="12"/>
        <v>232.01802320778415</v>
      </c>
      <c r="AK44" s="28">
        <f t="shared" ca="1" si="12"/>
        <v>232.35301406844297</v>
      </c>
      <c r="AL44" s="28">
        <f t="shared" ca="1" si="10"/>
        <v>232.6866183039875</v>
      </c>
      <c r="AM44" s="28">
        <f t="shared" ca="1" si="10"/>
        <v>233.0188493099476</v>
      </c>
      <c r="AN44" s="28">
        <f t="shared" ca="1" si="10"/>
        <v>233.34972027930036</v>
      </c>
      <c r="AO44" s="28">
        <f t="shared" ca="1" si="10"/>
        <v>233.67924420662695</v>
      </c>
      <c r="AP44" s="28">
        <f t="shared" ca="1" si="10"/>
        <v>234.00743389216174</v>
      </c>
      <c r="AQ44" s="28">
        <f t="shared" ca="1" si="10"/>
        <v>234.33430194573734</v>
      </c>
      <c r="AR44" s="28">
        <f t="shared" ca="1" si="10"/>
        <v>234.65986079062856</v>
      </c>
      <c r="AS44" s="28">
        <f t="shared" ca="1" si="10"/>
        <v>234.98412266729889</v>
      </c>
      <c r="AT44" s="28">
        <f t="shared" ca="1" si="10"/>
        <v>235.30709963705175</v>
      </c>
      <c r="AU44" s="28">
        <f t="shared" ca="1" si="10"/>
        <v>235.62880358559005</v>
      </c>
      <c r="AV44" s="28">
        <f t="shared" ca="1" si="10"/>
        <v>235.94924622648671</v>
      </c>
      <c r="AW44" s="28">
        <f t="shared" ca="1" si="10"/>
        <v>236.26843910456833</v>
      </c>
      <c r="AX44" s="28">
        <f t="shared" ca="1" si="10"/>
        <v>236.58639359921531</v>
      </c>
      <c r="AY44" s="28">
        <f t="shared" ca="1" si="10"/>
        <v>236.9031209275808</v>
      </c>
      <c r="AZ44" s="28">
        <f t="shared" ca="1" si="10"/>
        <v>237.21863214773009</v>
      </c>
      <c r="BA44" s="28">
        <f t="shared" ca="1" si="10"/>
        <v>237.53293816170401</v>
      </c>
      <c r="BB44" s="28">
        <f t="shared" ca="1" si="10"/>
        <v>237.84604971850754</v>
      </c>
      <c r="BC44" s="28">
        <f t="shared" ca="1" si="10"/>
        <v>238.1579774170267</v>
      </c>
      <c r="BD44" s="28">
        <f t="shared" ca="1" si="10"/>
        <v>238.46873170887471</v>
      </c>
      <c r="BE44" s="28">
        <f t="shared" ca="1" si="10"/>
        <v>238.77832290117084</v>
      </c>
      <c r="BF44" s="28">
        <f t="shared" ca="1" si="6"/>
        <v>239.08676115925243</v>
      </c>
      <c r="BG44" s="14"/>
    </row>
    <row r="45" spans="2:59" x14ac:dyDescent="0.25">
      <c r="B45" s="11"/>
      <c r="C45" s="25">
        <v>100</v>
      </c>
      <c r="D45" s="25">
        <v>20200904</v>
      </c>
      <c r="E45" s="27">
        <f t="shared" si="7"/>
        <v>44078</v>
      </c>
      <c r="F45" s="7">
        <f t="shared" ca="1" si="8"/>
        <v>94</v>
      </c>
      <c r="G45" s="12"/>
      <c r="H45" s="28">
        <f t="shared" ca="1" si="9"/>
        <v>111.00678628179341</v>
      </c>
      <c r="I45" s="28">
        <f t="shared" ca="1" si="9"/>
        <v>111.1969034126504</v>
      </c>
      <c r="J45" s="28">
        <f t="shared" ca="1" si="9"/>
        <v>111.38608802427102</v>
      </c>
      <c r="K45" s="28">
        <f t="shared" ca="1" si="9"/>
        <v>111.57435078076183</v>
      </c>
      <c r="L45" s="28">
        <f t="shared" ca="1" si="9"/>
        <v>111.76170215553891</v>
      </c>
      <c r="M45" s="28">
        <f t="shared" ca="1" si="9"/>
        <v>111.94815243595082</v>
      </c>
      <c r="N45" s="28">
        <f t="shared" ca="1" si="9"/>
        <v>112.13371172776067</v>
      </c>
      <c r="O45" s="28">
        <f t="shared" ca="1" si="9"/>
        <v>112.31838995949207</v>
      </c>
      <c r="P45" s="28">
        <f t="shared" ca="1" si="9"/>
        <v>112.50219688664413</v>
      </c>
      <c r="Q45" s="28">
        <f t="shared" ca="1" si="9"/>
        <v>112.68514209578042</v>
      </c>
      <c r="R45" s="28">
        <f t="shared" ca="1" si="9"/>
        <v>112.86723500849594</v>
      </c>
      <c r="S45" s="28">
        <f t="shared" ca="1" si="9"/>
        <v>113.04848488526706</v>
      </c>
      <c r="T45" s="28">
        <f t="shared" ca="1" si="11"/>
        <v>113.22890082918818</v>
      </c>
      <c r="U45" s="28">
        <f t="shared" ca="1" si="11"/>
        <v>113.40849178959917</v>
      </c>
      <c r="V45" s="28">
        <f t="shared" ca="1" si="11"/>
        <v>113.58726656560781</v>
      </c>
      <c r="W45" s="28">
        <f t="shared" ca="1" si="11"/>
        <v>113.76523380951018</v>
      </c>
      <c r="X45" s="28">
        <f t="shared" ca="1" si="11"/>
        <v>113.9424020301133</v>
      </c>
      <c r="Y45" s="28">
        <f t="shared" ca="1" si="11"/>
        <v>114.11877959596286</v>
      </c>
      <c r="Z45" s="28">
        <f t="shared" ca="1" si="12"/>
        <v>114.29437473847966</v>
      </c>
      <c r="AA45" s="28">
        <f t="shared" ca="1" si="12"/>
        <v>114.46919555500743</v>
      </c>
      <c r="AB45" s="28">
        <f t="shared" ca="1" si="12"/>
        <v>114.64325001177566</v>
      </c>
      <c r="AC45" s="28">
        <f t="shared" ca="1" si="12"/>
        <v>114.81654594677966</v>
      </c>
      <c r="AD45" s="28">
        <f t="shared" ca="1" si="12"/>
        <v>114.9890910725811</v>
      </c>
      <c r="AE45" s="28">
        <f t="shared" ca="1" si="12"/>
        <v>115.16089297903133</v>
      </c>
      <c r="AF45" s="28">
        <f t="shared" ca="1" si="12"/>
        <v>115.33195913592044</v>
      </c>
      <c r="AG45" s="28">
        <f t="shared" ca="1" si="12"/>
        <v>115.50229689555405</v>
      </c>
      <c r="AH45" s="28">
        <f t="shared" ca="1" si="12"/>
        <v>115.67191349526047</v>
      </c>
      <c r="AI45" s="28">
        <f t="shared" ca="1" si="12"/>
        <v>115.8408160598305</v>
      </c>
      <c r="AJ45" s="28">
        <f t="shared" ca="1" si="12"/>
        <v>116.00901160389208</v>
      </c>
      <c r="AK45" s="28">
        <f t="shared" ca="1" si="12"/>
        <v>116.17650703422149</v>
      </c>
      <c r="AL45" s="28">
        <f t="shared" ca="1" si="10"/>
        <v>116.34330915199375</v>
      </c>
      <c r="AM45" s="28">
        <f t="shared" ca="1" si="10"/>
        <v>116.5094246549738</v>
      </c>
      <c r="AN45" s="28">
        <f t="shared" ca="1" si="10"/>
        <v>116.67486013965018</v>
      </c>
      <c r="AO45" s="28">
        <f t="shared" ca="1" si="10"/>
        <v>116.83962210331347</v>
      </c>
      <c r="AP45" s="28">
        <f t="shared" ca="1" si="10"/>
        <v>117.00371694608087</v>
      </c>
      <c r="AQ45" s="28">
        <f t="shared" ca="1" si="10"/>
        <v>117.16715097286867</v>
      </c>
      <c r="AR45" s="28">
        <f t="shared" ca="1" si="10"/>
        <v>117.32993039531428</v>
      </c>
      <c r="AS45" s="28">
        <f t="shared" ca="1" si="10"/>
        <v>117.49206133364945</v>
      </c>
      <c r="AT45" s="28">
        <f t="shared" ca="1" si="10"/>
        <v>117.65354981852587</v>
      </c>
      <c r="AU45" s="28">
        <f t="shared" ca="1" si="10"/>
        <v>117.81440179279502</v>
      </c>
      <c r="AV45" s="28">
        <f t="shared" ca="1" si="10"/>
        <v>117.97462311324335</v>
      </c>
      <c r="AW45" s="28">
        <f t="shared" ca="1" si="10"/>
        <v>118.13421955228416</v>
      </c>
      <c r="AX45" s="28">
        <f t="shared" ca="1" si="10"/>
        <v>118.29319679960766</v>
      </c>
      <c r="AY45" s="28">
        <f t="shared" ca="1" si="10"/>
        <v>118.4515604637904</v>
      </c>
      <c r="AZ45" s="28">
        <f t="shared" ca="1" si="10"/>
        <v>118.60931607386505</v>
      </c>
      <c r="BA45" s="28">
        <f t="shared" ca="1" si="10"/>
        <v>118.766469080852</v>
      </c>
      <c r="BB45" s="28">
        <f t="shared" ca="1" si="10"/>
        <v>118.92302485925377</v>
      </c>
      <c r="BC45" s="28">
        <f t="shared" ca="1" si="10"/>
        <v>119.07898870851335</v>
      </c>
      <c r="BD45" s="28">
        <f t="shared" ca="1" si="10"/>
        <v>119.23436585443736</v>
      </c>
      <c r="BE45" s="28">
        <f t="shared" ca="1" si="10"/>
        <v>119.38916145058542</v>
      </c>
      <c r="BF45" s="28">
        <f t="shared" ca="1" si="6"/>
        <v>119.54338057962622</v>
      </c>
      <c r="BG45" s="14"/>
    </row>
    <row r="46" spans="2:59" x14ac:dyDescent="0.25">
      <c r="B46" s="11"/>
      <c r="C46" s="25">
        <v>200</v>
      </c>
      <c r="D46" s="25">
        <v>20200904</v>
      </c>
      <c r="E46" s="27">
        <f t="shared" si="7"/>
        <v>44078</v>
      </c>
      <c r="F46" s="7">
        <f t="shared" ca="1" si="8"/>
        <v>94</v>
      </c>
      <c r="G46" s="12"/>
      <c r="H46" s="28">
        <f t="shared" ca="1" si="9"/>
        <v>222.01357256358682</v>
      </c>
      <c r="I46" s="28">
        <f t="shared" ca="1" si="9"/>
        <v>222.3938068253008</v>
      </c>
      <c r="J46" s="28">
        <f t="shared" ca="1" si="9"/>
        <v>222.77217604854204</v>
      </c>
      <c r="K46" s="28">
        <f t="shared" ca="1" si="9"/>
        <v>223.14870156152367</v>
      </c>
      <c r="L46" s="28">
        <f t="shared" ca="1" si="9"/>
        <v>223.52340431107783</v>
      </c>
      <c r="M46" s="28">
        <f t="shared" ca="1" si="9"/>
        <v>223.89630487190163</v>
      </c>
      <c r="N46" s="28">
        <f t="shared" ca="1" si="9"/>
        <v>224.26742345552134</v>
      </c>
      <c r="O46" s="28">
        <f t="shared" ca="1" si="9"/>
        <v>224.63677991898413</v>
      </c>
      <c r="P46" s="28">
        <f t="shared" ca="1" si="9"/>
        <v>225.00439377328826</v>
      </c>
      <c r="Q46" s="28">
        <f t="shared" ca="1" si="9"/>
        <v>225.37028419156084</v>
      </c>
      <c r="R46" s="28">
        <f t="shared" ca="1" si="9"/>
        <v>225.73447001699188</v>
      </c>
      <c r="S46" s="28">
        <f t="shared" ca="1" si="9"/>
        <v>226.09696977053412</v>
      </c>
      <c r="T46" s="28">
        <f t="shared" ca="1" si="11"/>
        <v>226.45780165837635</v>
      </c>
      <c r="U46" s="28">
        <f t="shared" ca="1" si="11"/>
        <v>226.81698357919834</v>
      </c>
      <c r="V46" s="28">
        <f t="shared" ca="1" si="11"/>
        <v>227.17453313121561</v>
      </c>
      <c r="W46" s="28">
        <f t="shared" ca="1" si="11"/>
        <v>227.53046761902036</v>
      </c>
      <c r="X46" s="28">
        <f t="shared" ca="1" si="11"/>
        <v>227.8848040602266</v>
      </c>
      <c r="Y46" s="28">
        <f t="shared" ca="1" si="11"/>
        <v>228.23755919192573</v>
      </c>
      <c r="Z46" s="28">
        <f t="shared" ca="1" si="12"/>
        <v>228.58874947695932</v>
      </c>
      <c r="AA46" s="28">
        <f t="shared" ca="1" si="12"/>
        <v>228.93839111001486</v>
      </c>
      <c r="AB46" s="28">
        <f t="shared" ca="1" si="12"/>
        <v>229.28650002355133</v>
      </c>
      <c r="AC46" s="28">
        <f t="shared" ca="1" si="12"/>
        <v>229.63309189355931</v>
      </c>
      <c r="AD46" s="28">
        <f t="shared" ca="1" si="12"/>
        <v>229.97818214516221</v>
      </c>
      <c r="AE46" s="28">
        <f t="shared" ca="1" si="12"/>
        <v>230.32178595806266</v>
      </c>
      <c r="AF46" s="28">
        <f t="shared" ca="1" si="12"/>
        <v>230.66391827184088</v>
      </c>
      <c r="AG46" s="28">
        <f t="shared" ca="1" si="12"/>
        <v>231.00459379110811</v>
      </c>
      <c r="AH46" s="28">
        <f t="shared" ca="1" si="12"/>
        <v>231.34382699052094</v>
      </c>
      <c r="AI46" s="28">
        <f t="shared" ca="1" si="12"/>
        <v>231.681632119661</v>
      </c>
      <c r="AJ46" s="28">
        <f t="shared" ca="1" si="12"/>
        <v>232.01802320778415</v>
      </c>
      <c r="AK46" s="28">
        <f t="shared" ca="1" si="12"/>
        <v>232.35301406844297</v>
      </c>
      <c r="AL46" s="28">
        <f t="shared" ca="1" si="10"/>
        <v>232.6866183039875</v>
      </c>
      <c r="AM46" s="28">
        <f t="shared" ca="1" si="10"/>
        <v>233.0188493099476</v>
      </c>
      <c r="AN46" s="28">
        <f t="shared" ca="1" si="10"/>
        <v>233.34972027930036</v>
      </c>
      <c r="AO46" s="28">
        <f t="shared" ca="1" si="10"/>
        <v>233.67924420662695</v>
      </c>
      <c r="AP46" s="28">
        <f t="shared" ca="1" si="10"/>
        <v>234.00743389216174</v>
      </c>
      <c r="AQ46" s="28">
        <f t="shared" ca="1" si="10"/>
        <v>234.33430194573734</v>
      </c>
      <c r="AR46" s="28">
        <f t="shared" ca="1" si="10"/>
        <v>234.65986079062856</v>
      </c>
      <c r="AS46" s="28">
        <f t="shared" ca="1" si="10"/>
        <v>234.98412266729889</v>
      </c>
      <c r="AT46" s="28">
        <f t="shared" ca="1" si="10"/>
        <v>235.30709963705175</v>
      </c>
      <c r="AU46" s="28">
        <f t="shared" ca="1" si="10"/>
        <v>235.62880358559005</v>
      </c>
      <c r="AV46" s="28">
        <f t="shared" ca="1" si="10"/>
        <v>235.94924622648671</v>
      </c>
      <c r="AW46" s="28">
        <f t="shared" ca="1" si="10"/>
        <v>236.26843910456833</v>
      </c>
      <c r="AX46" s="28">
        <f t="shared" ca="1" si="10"/>
        <v>236.58639359921531</v>
      </c>
      <c r="AY46" s="28">
        <f t="shared" ca="1" si="10"/>
        <v>236.9031209275808</v>
      </c>
      <c r="AZ46" s="28">
        <f t="shared" ca="1" si="10"/>
        <v>237.21863214773009</v>
      </c>
      <c r="BA46" s="28">
        <f t="shared" ca="1" si="10"/>
        <v>237.53293816170401</v>
      </c>
      <c r="BB46" s="28">
        <f t="shared" ca="1" si="10"/>
        <v>237.84604971850754</v>
      </c>
      <c r="BC46" s="28">
        <f t="shared" ca="1" si="10"/>
        <v>238.1579774170267</v>
      </c>
      <c r="BD46" s="28">
        <f t="shared" ca="1" si="10"/>
        <v>238.46873170887471</v>
      </c>
      <c r="BE46" s="28">
        <f t="shared" ca="1" si="10"/>
        <v>238.77832290117084</v>
      </c>
      <c r="BF46" s="28">
        <f t="shared" ca="1" si="6"/>
        <v>239.08676115925243</v>
      </c>
      <c r="BG46" s="14"/>
    </row>
    <row r="47" spans="2:59" x14ac:dyDescent="0.25">
      <c r="B47" s="11"/>
      <c r="C47" s="25">
        <v>100</v>
      </c>
      <c r="D47" s="25">
        <v>20200904</v>
      </c>
      <c r="E47" s="27">
        <f t="shared" si="7"/>
        <v>44078</v>
      </c>
      <c r="F47" s="7">
        <f t="shared" ca="1" si="8"/>
        <v>94</v>
      </c>
      <c r="G47" s="12"/>
      <c r="H47" s="28">
        <f t="shared" ca="1" si="9"/>
        <v>111.00678628179341</v>
      </c>
      <c r="I47" s="28">
        <f t="shared" ca="1" si="9"/>
        <v>111.1969034126504</v>
      </c>
      <c r="J47" s="28">
        <f t="shared" ca="1" si="9"/>
        <v>111.38608802427102</v>
      </c>
      <c r="K47" s="28">
        <f t="shared" ca="1" si="9"/>
        <v>111.57435078076183</v>
      </c>
      <c r="L47" s="28">
        <f t="shared" ca="1" si="9"/>
        <v>111.76170215553891</v>
      </c>
      <c r="M47" s="28">
        <f t="shared" ca="1" si="9"/>
        <v>111.94815243595082</v>
      </c>
      <c r="N47" s="28">
        <f t="shared" ca="1" si="9"/>
        <v>112.13371172776067</v>
      </c>
      <c r="O47" s="28">
        <f t="shared" ca="1" si="9"/>
        <v>112.31838995949207</v>
      </c>
      <c r="P47" s="28">
        <f t="shared" ca="1" si="9"/>
        <v>112.50219688664413</v>
      </c>
      <c r="Q47" s="28">
        <f t="shared" ca="1" si="9"/>
        <v>112.68514209578042</v>
      </c>
      <c r="R47" s="28">
        <f t="shared" ca="1" si="9"/>
        <v>112.86723500849594</v>
      </c>
      <c r="S47" s="28">
        <f t="shared" ca="1" si="9"/>
        <v>113.04848488526706</v>
      </c>
      <c r="T47" s="28">
        <f t="shared" ca="1" si="11"/>
        <v>113.22890082918818</v>
      </c>
      <c r="U47" s="28">
        <f t="shared" ca="1" si="11"/>
        <v>113.40849178959917</v>
      </c>
      <c r="V47" s="28">
        <f t="shared" ca="1" si="11"/>
        <v>113.58726656560781</v>
      </c>
      <c r="W47" s="28">
        <f t="shared" ca="1" si="11"/>
        <v>113.76523380951018</v>
      </c>
      <c r="X47" s="28">
        <f t="shared" ca="1" si="11"/>
        <v>113.9424020301133</v>
      </c>
      <c r="Y47" s="28">
        <f t="shared" ca="1" si="11"/>
        <v>114.11877959596286</v>
      </c>
      <c r="Z47" s="28">
        <f t="shared" ca="1" si="12"/>
        <v>114.29437473847966</v>
      </c>
      <c r="AA47" s="28">
        <f t="shared" ca="1" si="12"/>
        <v>114.46919555500743</v>
      </c>
      <c r="AB47" s="28">
        <f t="shared" ca="1" si="12"/>
        <v>114.64325001177566</v>
      </c>
      <c r="AC47" s="28">
        <f t="shared" ca="1" si="12"/>
        <v>114.81654594677966</v>
      </c>
      <c r="AD47" s="28">
        <f t="shared" ca="1" si="12"/>
        <v>114.9890910725811</v>
      </c>
      <c r="AE47" s="28">
        <f t="shared" ca="1" si="12"/>
        <v>115.16089297903133</v>
      </c>
      <c r="AF47" s="28">
        <f t="shared" ca="1" si="12"/>
        <v>115.33195913592044</v>
      </c>
      <c r="AG47" s="28">
        <f t="shared" ca="1" si="12"/>
        <v>115.50229689555405</v>
      </c>
      <c r="AH47" s="28">
        <f t="shared" ca="1" si="12"/>
        <v>115.67191349526047</v>
      </c>
      <c r="AI47" s="28">
        <f t="shared" ca="1" si="12"/>
        <v>115.8408160598305</v>
      </c>
      <c r="AJ47" s="28">
        <f t="shared" ca="1" si="12"/>
        <v>116.00901160389208</v>
      </c>
      <c r="AK47" s="28">
        <f t="shared" ca="1" si="12"/>
        <v>116.17650703422149</v>
      </c>
      <c r="AL47" s="28">
        <f t="shared" ca="1" si="10"/>
        <v>116.34330915199375</v>
      </c>
      <c r="AM47" s="28">
        <f t="shared" ca="1" si="10"/>
        <v>116.5094246549738</v>
      </c>
      <c r="AN47" s="28">
        <f t="shared" ca="1" si="10"/>
        <v>116.67486013965018</v>
      </c>
      <c r="AO47" s="28">
        <f t="shared" ca="1" si="10"/>
        <v>116.83962210331347</v>
      </c>
      <c r="AP47" s="28">
        <f t="shared" ca="1" si="10"/>
        <v>117.00371694608087</v>
      </c>
      <c r="AQ47" s="28">
        <f t="shared" ca="1" si="10"/>
        <v>117.16715097286867</v>
      </c>
      <c r="AR47" s="28">
        <f t="shared" ca="1" si="10"/>
        <v>117.32993039531428</v>
      </c>
      <c r="AS47" s="28">
        <f t="shared" ca="1" si="10"/>
        <v>117.49206133364945</v>
      </c>
      <c r="AT47" s="28">
        <f t="shared" ca="1" si="10"/>
        <v>117.65354981852587</v>
      </c>
      <c r="AU47" s="28">
        <f t="shared" ca="1" si="10"/>
        <v>117.81440179279502</v>
      </c>
      <c r="AV47" s="28">
        <f t="shared" ca="1" si="10"/>
        <v>117.97462311324335</v>
      </c>
      <c r="AW47" s="28">
        <f t="shared" ca="1" si="10"/>
        <v>118.13421955228416</v>
      </c>
      <c r="AX47" s="28">
        <f t="shared" ca="1" si="10"/>
        <v>118.29319679960766</v>
      </c>
      <c r="AY47" s="28">
        <f t="shared" ca="1" si="10"/>
        <v>118.4515604637904</v>
      </c>
      <c r="AZ47" s="28">
        <f t="shared" ca="1" si="10"/>
        <v>118.60931607386505</v>
      </c>
      <c r="BA47" s="28">
        <f t="shared" ca="1" si="10"/>
        <v>118.766469080852</v>
      </c>
      <c r="BB47" s="28">
        <f t="shared" ca="1" si="10"/>
        <v>118.92302485925377</v>
      </c>
      <c r="BC47" s="28">
        <f t="shared" ca="1" si="10"/>
        <v>119.07898870851335</v>
      </c>
      <c r="BD47" s="28">
        <f t="shared" ca="1" si="10"/>
        <v>119.23436585443736</v>
      </c>
      <c r="BE47" s="28">
        <f t="shared" ca="1" si="10"/>
        <v>119.38916145058542</v>
      </c>
      <c r="BF47" s="28">
        <f t="shared" ca="1" si="6"/>
        <v>119.54338057962622</v>
      </c>
      <c r="BG47" s="14"/>
    </row>
    <row r="48" spans="2:59" x14ac:dyDescent="0.25">
      <c r="B48" s="11"/>
      <c r="C48" s="25">
        <v>200</v>
      </c>
      <c r="D48" s="25">
        <v>20200905</v>
      </c>
      <c r="E48" s="27">
        <f t="shared" si="7"/>
        <v>44079</v>
      </c>
      <c r="F48" s="7">
        <f t="shared" ca="1" si="8"/>
        <v>93</v>
      </c>
      <c r="G48" s="12"/>
      <c r="H48" s="28">
        <f t="shared" ca="1" si="9"/>
        <v>221.7670827651138</v>
      </c>
      <c r="I48" s="28">
        <f t="shared" ca="1" si="9"/>
        <v>222.14285089744843</v>
      </c>
      <c r="J48" s="28">
        <f t="shared" ca="1" si="9"/>
        <v>222.51676911307504</v>
      </c>
      <c r="K48" s="28">
        <f t="shared" ca="1" si="9"/>
        <v>222.88885860034941</v>
      </c>
      <c r="L48" s="28">
        <f t="shared" ca="1" si="9"/>
        <v>223.25914016837217</v>
      </c>
      <c r="M48" s="28">
        <f t="shared" ca="1" si="9"/>
        <v>223.62763425618976</v>
      </c>
      <c r="N48" s="28">
        <f t="shared" ca="1" si="9"/>
        <v>223.99436094171489</v>
      </c>
      <c r="O48" s="28">
        <f t="shared" ca="1" si="9"/>
        <v>224.35933995037601</v>
      </c>
      <c r="P48" s="28">
        <f t="shared" ca="1" si="9"/>
        <v>224.72259066350588</v>
      </c>
      <c r="Q48" s="28">
        <f t="shared" ca="1" si="9"/>
        <v>225.08413212647906</v>
      </c>
      <c r="R48" s="28">
        <f t="shared" ca="1" si="9"/>
        <v>225.44398305660712</v>
      </c>
      <c r="S48" s="28">
        <f t="shared" ca="1" si="9"/>
        <v>225.80216185079962</v>
      </c>
      <c r="T48" s="28">
        <f t="shared" ca="1" si="11"/>
        <v>226.15868659300079</v>
      </c>
      <c r="U48" s="28">
        <f t="shared" ca="1" si="11"/>
        <v>226.51357506140823</v>
      </c>
      <c r="V48" s="28">
        <f t="shared" ca="1" si="11"/>
        <v>226.86684473548175</v>
      </c>
      <c r="W48" s="28">
        <f t="shared" ca="1" si="11"/>
        <v>227.21851280275072</v>
      </c>
      <c r="X48" s="28">
        <f t="shared" ca="1" si="11"/>
        <v>227.56859616542516</v>
      </c>
      <c r="Y48" s="28">
        <f t="shared" ca="1" si="11"/>
        <v>227.91711144681875</v>
      </c>
      <c r="Z48" s="28">
        <f t="shared" ca="1" si="12"/>
        <v>228.26407499758986</v>
      </c>
      <c r="AA48" s="28">
        <f t="shared" ca="1" si="12"/>
        <v>228.60950290180622</v>
      </c>
      <c r="AB48" s="28">
        <f t="shared" ca="1" si="12"/>
        <v>228.95341098284004</v>
      </c>
      <c r="AC48" s="28">
        <f t="shared" ca="1" si="12"/>
        <v>229.29581480909883</v>
      </c>
      <c r="AD48" s="28">
        <f t="shared" ca="1" si="12"/>
        <v>229.63672969959762</v>
      </c>
      <c r="AE48" s="28">
        <f t="shared" ca="1" si="12"/>
        <v>229.97617072937757</v>
      </c>
      <c r="AF48" s="28">
        <f t="shared" ca="1" si="12"/>
        <v>230.31415273477643</v>
      </c>
      <c r="AG48" s="28">
        <f t="shared" ca="1" si="12"/>
        <v>230.65069031855549</v>
      </c>
      <c r="AH48" s="28">
        <f t="shared" ca="1" si="12"/>
        <v>230.98579785488806</v>
      </c>
      <c r="AI48" s="28">
        <f t="shared" ca="1" si="12"/>
        <v>231.31948949421326</v>
      </c>
      <c r="AJ48" s="28">
        <f t="shared" ca="1" si="12"/>
        <v>231.65177916796037</v>
      </c>
      <c r="AK48" s="28">
        <f t="shared" ca="1" si="12"/>
        <v>231.98268059314745</v>
      </c>
      <c r="AL48" s="28">
        <f t="shared" ca="1" si="10"/>
        <v>232.31220727685781</v>
      </c>
      <c r="AM48" s="28">
        <f t="shared" ca="1" si="10"/>
        <v>232.64037252059956</v>
      </c>
      <c r="AN48" s="28">
        <f t="shared" ca="1" si="10"/>
        <v>232.9671894245505</v>
      </c>
      <c r="AO48" s="28">
        <f t="shared" ca="1" si="10"/>
        <v>233.29267089169244</v>
      </c>
      <c r="AP48" s="28">
        <f t="shared" ca="1" si="10"/>
        <v>233.61682963183918</v>
      </c>
      <c r="AQ48" s="28">
        <f t="shared" ca="1" si="10"/>
        <v>233.93967816556028</v>
      </c>
      <c r="AR48" s="28">
        <f t="shared" ca="1" si="10"/>
        <v>234.26122882800436</v>
      </c>
      <c r="AS48" s="28">
        <f t="shared" ca="1" si="10"/>
        <v>234.58149377262561</v>
      </c>
      <c r="AT48" s="28">
        <f t="shared" ca="1" si="10"/>
        <v>234.90048497481519</v>
      </c>
      <c r="AU48" s="28">
        <f t="shared" ca="1" si="10"/>
        <v>235.21821423544176</v>
      </c>
      <c r="AV48" s="28">
        <f t="shared" ca="1" si="10"/>
        <v>235.53469318430288</v>
      </c>
      <c r="AW48" s="28">
        <f t="shared" ca="1" si="10"/>
        <v>235.84993328349074</v>
      </c>
      <c r="AX48" s="28">
        <f t="shared" ca="1" si="10"/>
        <v>236.16394583067398</v>
      </c>
      <c r="AY48" s="28">
        <f t="shared" ca="1" si="10"/>
        <v>236.47674196229897</v>
      </c>
      <c r="AZ48" s="28">
        <f t="shared" ca="1" si="10"/>
        <v>236.78833265671238</v>
      </c>
      <c r="BA48" s="28">
        <f t="shared" ca="1" si="10"/>
        <v>237.09872873720758</v>
      </c>
      <c r="BB48" s="28">
        <f t="shared" ca="1" si="10"/>
        <v>237.40794087499668</v>
      </c>
      <c r="BC48" s="28">
        <f t="shared" ca="1" si="10"/>
        <v>237.71597959211138</v>
      </c>
      <c r="BD48" s="28">
        <f t="shared" ca="1" si="10"/>
        <v>238.02285526423361</v>
      </c>
      <c r="BE48" s="28">
        <f t="shared" ca="1" si="10"/>
        <v>238.32857812345867</v>
      </c>
      <c r="BF48" s="28">
        <f t="shared" ca="1" si="6"/>
        <v>238.63315826099236</v>
      </c>
      <c r="BG48" s="14"/>
    </row>
    <row r="49" spans="2:59" x14ac:dyDescent="0.25">
      <c r="B49" s="11"/>
      <c r="C49" s="25">
        <v>50</v>
      </c>
      <c r="D49" s="25">
        <v>20200906</v>
      </c>
      <c r="E49" s="27">
        <f t="shared" si="7"/>
        <v>44080</v>
      </c>
      <c r="F49" s="7">
        <f t="shared" ca="1" si="8"/>
        <v>92</v>
      </c>
      <c r="G49" s="12"/>
      <c r="H49" s="28">
        <f t="shared" ca="1" si="9"/>
        <v>55.380216657771022</v>
      </c>
      <c r="I49" s="28">
        <f t="shared" ca="1" si="9"/>
        <v>55.473044538972239</v>
      </c>
      <c r="J49" s="28">
        <f t="shared" ca="1" si="9"/>
        <v>55.565413750023829</v>
      </c>
      <c r="K49" s="28">
        <f t="shared" ca="1" si="9"/>
        <v>55.657329552587143</v>
      </c>
      <c r="L49" s="28">
        <f t="shared" ca="1" si="9"/>
        <v>55.748797114050753</v>
      </c>
      <c r="M49" s="28">
        <f t="shared" ca="1" si="9"/>
        <v>55.839821509819174</v>
      </c>
      <c r="N49" s="28">
        <f t="shared" ca="1" si="9"/>
        <v>55.93040772553185</v>
      </c>
      <c r="O49" s="28">
        <f t="shared" ca="1" si="9"/>
        <v>56.020560659214624</v>
      </c>
      <c r="P49" s="28">
        <f t="shared" ca="1" si="9"/>
        <v>56.110285123366353</v>
      </c>
      <c r="Q49" s="28">
        <f t="shared" ca="1" si="9"/>
        <v>56.199585846982977</v>
      </c>
      <c r="R49" s="28">
        <f t="shared" ca="1" si="9"/>
        <v>56.288467477521223</v>
      </c>
      <c r="S49" s="28">
        <f t="shared" ca="1" si="9"/>
        <v>56.37693458280426</v>
      </c>
      <c r="T49" s="28">
        <f t="shared" ca="1" si="11"/>
        <v>56.464991652871241</v>
      </c>
      <c r="U49" s="28">
        <f t="shared" ca="1" si="11"/>
        <v>56.552643101772745</v>
      </c>
      <c r="V49" s="28">
        <f t="shared" ca="1" si="11"/>
        <v>56.639893269314037</v>
      </c>
      <c r="W49" s="28">
        <f t="shared" ca="1" si="11"/>
        <v>56.726746422748029</v>
      </c>
      <c r="X49" s="28">
        <f t="shared" ca="1" si="11"/>
        <v>56.813206758419589</v>
      </c>
      <c r="Y49" s="28">
        <f t="shared" ca="1" si="11"/>
        <v>56.899278403362899</v>
      </c>
      <c r="Z49" s="28">
        <f t="shared" ca="1" si="12"/>
        <v>56.984965416853584</v>
      </c>
      <c r="AA49" s="28">
        <f t="shared" ca="1" si="12"/>
        <v>57.070271791916973</v>
      </c>
      <c r="AB49" s="28">
        <f t="shared" ca="1" si="12"/>
        <v>57.155201456794146</v>
      </c>
      <c r="AC49" s="28">
        <f t="shared" ca="1" si="12"/>
        <v>57.239758276367134</v>
      </c>
      <c r="AD49" s="28">
        <f t="shared" ca="1" si="12"/>
        <v>57.323946053544539</v>
      </c>
      <c r="AE49" s="28">
        <f t="shared" ca="1" si="12"/>
        <v>57.407768530609104</v>
      </c>
      <c r="AF49" s="28">
        <f t="shared" ca="1" si="12"/>
        <v>57.491229390528297</v>
      </c>
      <c r="AG49" s="28">
        <f t="shared" ca="1" si="12"/>
        <v>57.574332258229276</v>
      </c>
      <c r="AH49" s="28">
        <f t="shared" ca="1" si="12"/>
        <v>57.657080701839249</v>
      </c>
      <c r="AI49" s="28">
        <f t="shared" ca="1" si="12"/>
        <v>57.739478233892505</v>
      </c>
      <c r="AJ49" s="28">
        <f t="shared" ca="1" si="12"/>
        <v>57.821528312505166</v>
      </c>
      <c r="AK49" s="28">
        <f t="shared" ca="1" si="12"/>
        <v>57.903234342518559</v>
      </c>
      <c r="AL49" s="28">
        <f t="shared" ca="1" si="10"/>
        <v>57.984599676612433</v>
      </c>
      <c r="AM49" s="28">
        <f t="shared" ca="1" si="10"/>
        <v>58.065627616388817</v>
      </c>
      <c r="AN49" s="28">
        <f t="shared" ca="1" si="10"/>
        <v>58.146321413427479</v>
      </c>
      <c r="AO49" s="28">
        <f t="shared" ca="1" si="10"/>
        <v>58.226684270314045</v>
      </c>
      <c r="AP49" s="28">
        <f t="shared" ca="1" si="10"/>
        <v>58.306719341641255</v>
      </c>
      <c r="AQ49" s="28">
        <f t="shared" ca="1" si="10"/>
        <v>58.386429734984688</v>
      </c>
      <c r="AR49" s="28">
        <f t="shared" ca="1" si="10"/>
        <v>58.465818511853328</v>
      </c>
      <c r="AS49" s="28">
        <f t="shared" ca="1" si="10"/>
        <v>58.544888688615984</v>
      </c>
      <c r="AT49" s="28">
        <f t="shared" ca="1" si="10"/>
        <v>58.623643237404202</v>
      </c>
      <c r="AU49" s="28">
        <f t="shared" ca="1" si="10"/>
        <v>58.702085086992476</v>
      </c>
      <c r="AV49" s="28">
        <f t="shared" ca="1" si="10"/>
        <v>58.780217123656286</v>
      </c>
      <c r="AW49" s="28">
        <f t="shared" ca="1" si="10"/>
        <v>58.858042192008874</v>
      </c>
      <c r="AX49" s="28">
        <f t="shared" ca="1" si="10"/>
        <v>58.935563095817123</v>
      </c>
      <c r="AY49" s="28">
        <f t="shared" ca="1" si="10"/>
        <v>59.012782598797386</v>
      </c>
      <c r="AZ49" s="28">
        <f t="shared" ca="1" si="10"/>
        <v>59.089703425391761</v>
      </c>
      <c r="BA49" s="28">
        <f t="shared" ca="1" si="10"/>
        <v>59.166328261525372</v>
      </c>
      <c r="BB49" s="28">
        <f t="shared" ca="1" si="10"/>
        <v>59.242659755345272</v>
      </c>
      <c r="BC49" s="28">
        <f t="shared" ca="1" si="10"/>
        <v>59.31870051794148</v>
      </c>
      <c r="BD49" s="28">
        <f t="shared" ca="1" si="10"/>
        <v>59.394453124050671</v>
      </c>
      <c r="BE49" s="28">
        <f t="shared" ca="1" si="10"/>
        <v>59.469920112743011</v>
      </c>
      <c r="BF49" s="28">
        <f t="shared" ca="1" si="6"/>
        <v>59.545103988092663</v>
      </c>
      <c r="BG49" s="14"/>
    </row>
    <row r="50" spans="2:59" x14ac:dyDescent="0.25">
      <c r="B50" s="11"/>
      <c r="C50" s="25">
        <v>50</v>
      </c>
      <c r="D50" s="25">
        <v>20200906</v>
      </c>
      <c r="E50" s="27">
        <f t="shared" si="7"/>
        <v>44080</v>
      </c>
      <c r="F50" s="7">
        <f t="shared" ca="1" si="8"/>
        <v>92</v>
      </c>
      <c r="G50" s="12"/>
      <c r="H50" s="28">
        <f t="shared" ca="1" si="9"/>
        <v>55.380216657771022</v>
      </c>
      <c r="I50" s="28">
        <f t="shared" ca="1" si="9"/>
        <v>55.473044538972239</v>
      </c>
      <c r="J50" s="28">
        <f t="shared" ca="1" si="9"/>
        <v>55.565413750023829</v>
      </c>
      <c r="K50" s="28">
        <f t="shared" ca="1" si="9"/>
        <v>55.657329552587143</v>
      </c>
      <c r="L50" s="28">
        <f t="shared" ca="1" si="9"/>
        <v>55.748797114050753</v>
      </c>
      <c r="M50" s="28">
        <f t="shared" ca="1" si="9"/>
        <v>55.839821509819174</v>
      </c>
      <c r="N50" s="28">
        <f t="shared" ca="1" si="9"/>
        <v>55.93040772553185</v>
      </c>
      <c r="O50" s="28">
        <f t="shared" ca="1" si="9"/>
        <v>56.020560659214624</v>
      </c>
      <c r="P50" s="28">
        <f t="shared" ca="1" si="9"/>
        <v>56.110285123366353</v>
      </c>
      <c r="Q50" s="28">
        <f t="shared" ca="1" si="9"/>
        <v>56.199585846982977</v>
      </c>
      <c r="R50" s="28">
        <f t="shared" ca="1" si="9"/>
        <v>56.288467477521223</v>
      </c>
      <c r="S50" s="28">
        <f t="shared" ca="1" si="9"/>
        <v>56.37693458280426</v>
      </c>
      <c r="T50" s="28">
        <f t="shared" ca="1" si="11"/>
        <v>56.464991652871241</v>
      </c>
      <c r="U50" s="28">
        <f t="shared" ca="1" si="11"/>
        <v>56.552643101772745</v>
      </c>
      <c r="V50" s="28">
        <f t="shared" ca="1" si="11"/>
        <v>56.639893269314037</v>
      </c>
      <c r="W50" s="28">
        <f t="shared" ca="1" si="11"/>
        <v>56.726746422748029</v>
      </c>
      <c r="X50" s="28">
        <f t="shared" ca="1" si="11"/>
        <v>56.813206758419589</v>
      </c>
      <c r="Y50" s="28">
        <f t="shared" ca="1" si="11"/>
        <v>56.899278403362899</v>
      </c>
      <c r="Z50" s="28">
        <f t="shared" ca="1" si="12"/>
        <v>56.984965416853584</v>
      </c>
      <c r="AA50" s="28">
        <f t="shared" ca="1" si="12"/>
        <v>57.070271791916973</v>
      </c>
      <c r="AB50" s="28">
        <f t="shared" ca="1" si="12"/>
        <v>57.155201456794146</v>
      </c>
      <c r="AC50" s="28">
        <f t="shared" ca="1" si="12"/>
        <v>57.239758276367134</v>
      </c>
      <c r="AD50" s="28">
        <f t="shared" ca="1" si="12"/>
        <v>57.323946053544539</v>
      </c>
      <c r="AE50" s="28">
        <f t="shared" ca="1" si="12"/>
        <v>57.407768530609104</v>
      </c>
      <c r="AF50" s="28">
        <f t="shared" ca="1" si="12"/>
        <v>57.491229390528297</v>
      </c>
      <c r="AG50" s="28">
        <f t="shared" ca="1" si="12"/>
        <v>57.574332258229276</v>
      </c>
      <c r="AH50" s="28">
        <f t="shared" ca="1" si="12"/>
        <v>57.657080701839249</v>
      </c>
      <c r="AI50" s="28">
        <f t="shared" ca="1" si="12"/>
        <v>57.739478233892505</v>
      </c>
      <c r="AJ50" s="28">
        <f t="shared" ca="1" si="12"/>
        <v>57.821528312505166</v>
      </c>
      <c r="AK50" s="28">
        <f t="shared" ca="1" si="12"/>
        <v>57.903234342518559</v>
      </c>
      <c r="AL50" s="28">
        <f t="shared" ca="1" si="10"/>
        <v>57.984599676612433</v>
      </c>
      <c r="AM50" s="28">
        <f t="shared" ca="1" si="10"/>
        <v>58.065627616388817</v>
      </c>
      <c r="AN50" s="28">
        <f t="shared" ca="1" si="10"/>
        <v>58.146321413427479</v>
      </c>
      <c r="AO50" s="28">
        <f t="shared" ca="1" si="10"/>
        <v>58.226684270314045</v>
      </c>
      <c r="AP50" s="28">
        <f t="shared" ca="1" si="10"/>
        <v>58.306719341641255</v>
      </c>
      <c r="AQ50" s="28">
        <f t="shared" ca="1" si="10"/>
        <v>58.386429734984688</v>
      </c>
      <c r="AR50" s="28">
        <f t="shared" ca="1" si="10"/>
        <v>58.465818511853328</v>
      </c>
      <c r="AS50" s="28">
        <f t="shared" ca="1" si="10"/>
        <v>58.544888688615984</v>
      </c>
      <c r="AT50" s="28">
        <f t="shared" ca="1" si="10"/>
        <v>58.623643237404202</v>
      </c>
      <c r="AU50" s="28">
        <f t="shared" ca="1" si="10"/>
        <v>58.702085086992476</v>
      </c>
      <c r="AV50" s="28">
        <f t="shared" ca="1" si="10"/>
        <v>58.780217123656286</v>
      </c>
      <c r="AW50" s="28">
        <f t="shared" ca="1" si="10"/>
        <v>58.858042192008874</v>
      </c>
      <c r="AX50" s="28">
        <f t="shared" ca="1" si="10"/>
        <v>58.935563095817123</v>
      </c>
      <c r="AY50" s="28">
        <f t="shared" ca="1" si="10"/>
        <v>59.012782598797386</v>
      </c>
      <c r="AZ50" s="28">
        <f t="shared" ref="AL50:BF62" ca="1" si="13">$C50*((1+AZ$24)^($F50/365))</f>
        <v>59.089703425391761</v>
      </c>
      <c r="BA50" s="28">
        <f t="shared" ca="1" si="13"/>
        <v>59.166328261525372</v>
      </c>
      <c r="BB50" s="28">
        <f t="shared" ca="1" si="13"/>
        <v>59.242659755345272</v>
      </c>
      <c r="BC50" s="28">
        <f t="shared" ca="1" si="13"/>
        <v>59.31870051794148</v>
      </c>
      <c r="BD50" s="28">
        <f t="shared" ca="1" si="13"/>
        <v>59.394453124050671</v>
      </c>
      <c r="BE50" s="28">
        <f t="shared" ca="1" si="13"/>
        <v>59.469920112743011</v>
      </c>
      <c r="BF50" s="28">
        <f t="shared" ca="1" si="13"/>
        <v>59.545103988092663</v>
      </c>
      <c r="BG50" s="14"/>
    </row>
    <row r="51" spans="2:59" x14ac:dyDescent="0.25">
      <c r="B51" s="11"/>
      <c r="C51" s="25">
        <v>100</v>
      </c>
      <c r="D51" s="25">
        <v>20200907</v>
      </c>
      <c r="E51" s="27">
        <f t="shared" si="7"/>
        <v>44081</v>
      </c>
      <c r="F51" s="7">
        <f t="shared" ca="1" si="8"/>
        <v>91</v>
      </c>
      <c r="G51" s="12"/>
      <c r="H51" s="28">
        <f t="shared" ca="1" si="9"/>
        <v>110.63746192883137</v>
      </c>
      <c r="I51" s="28">
        <f t="shared" ca="1" si="9"/>
        <v>110.82089414053323</v>
      </c>
      <c r="J51" s="28">
        <f t="shared" ca="1" si="9"/>
        <v>111.00341668694182</v>
      </c>
      <c r="K51" s="28">
        <f t="shared" ca="1" si="9"/>
        <v>111.18504001959779</v>
      </c>
      <c r="L51" s="28">
        <f t="shared" ca="1" si="9"/>
        <v>111.36577440259711</v>
      </c>
      <c r="M51" s="28">
        <f t="shared" ca="1" si="9"/>
        <v>111.54562991714549</v>
      </c>
      <c r="N51" s="28">
        <f t="shared" ca="1" si="9"/>
        <v>111.7246164659732</v>
      </c>
      <c r="O51" s="28">
        <f t="shared" ca="1" si="9"/>
        <v>111.90274377761598</v>
      </c>
      <c r="P51" s="28">
        <f t="shared" ca="1" si="9"/>
        <v>112.08002141056666</v>
      </c>
      <c r="Q51" s="28">
        <f t="shared" ca="1" si="9"/>
        <v>112.25645875730225</v>
      </c>
      <c r="R51" s="28">
        <f t="shared" ca="1" si="9"/>
        <v>112.43206504819096</v>
      </c>
      <c r="S51" s="28">
        <f t="shared" ca="1" si="9"/>
        <v>112.60684935528347</v>
      </c>
      <c r="T51" s="28">
        <f t="shared" ca="1" si="11"/>
        <v>112.78082059599267</v>
      </c>
      <c r="U51" s="28">
        <f t="shared" ca="1" si="11"/>
        <v>112.95398753666561</v>
      </c>
      <c r="V51" s="28">
        <f t="shared" ca="1" si="11"/>
        <v>113.12635879605179</v>
      </c>
      <c r="W51" s="28">
        <f t="shared" ca="1" si="11"/>
        <v>113.29794284867091</v>
      </c>
      <c r="X51" s="28">
        <f t="shared" ca="1" si="11"/>
        <v>113.46874802808415</v>
      </c>
      <c r="Y51" s="28">
        <f t="shared" ca="1" si="11"/>
        <v>113.63878253007189</v>
      </c>
      <c r="Z51" s="28">
        <f t="shared" ca="1" si="12"/>
        <v>113.80805441572126</v>
      </c>
      <c r="AA51" s="28">
        <f t="shared" ca="1" si="12"/>
        <v>113.97657161442663</v>
      </c>
      <c r="AB51" s="28">
        <f t="shared" ca="1" si="12"/>
        <v>114.14434192680582</v>
      </c>
      <c r="AC51" s="28">
        <f t="shared" ca="1" si="12"/>
        <v>114.31137302753515</v>
      </c>
      <c r="AD51" s="28">
        <f t="shared" ca="1" si="12"/>
        <v>114.47767246810578</v>
      </c>
      <c r="AE51" s="28">
        <f t="shared" ca="1" si="12"/>
        <v>114.64324767950404</v>
      </c>
      <c r="AF51" s="28">
        <f t="shared" ca="1" si="12"/>
        <v>114.80810597481859</v>
      </c>
      <c r="AG51" s="28">
        <f t="shared" ca="1" si="12"/>
        <v>114.9722545517761</v>
      </c>
      <c r="AH51" s="28">
        <f t="shared" ca="1" si="12"/>
        <v>115.13570049520878</v>
      </c>
      <c r="AI51" s="28">
        <f t="shared" ca="1" si="12"/>
        <v>115.29845077945487</v>
      </c>
      <c r="AJ51" s="28">
        <f t="shared" ca="1" si="12"/>
        <v>115.46051227069532</v>
      </c>
      <c r="AK51" s="28">
        <f t="shared" ca="1" si="12"/>
        <v>115.62189172922797</v>
      </c>
      <c r="AL51" s="28">
        <f t="shared" ca="1" si="13"/>
        <v>115.78259581168157</v>
      </c>
      <c r="AM51" s="28">
        <f t="shared" ca="1" si="13"/>
        <v>115.94263107317158</v>
      </c>
      <c r="AN51" s="28">
        <f t="shared" ca="1" si="13"/>
        <v>116.10200396939916</v>
      </c>
      <c r="AO51" s="28">
        <f t="shared" ca="1" si="13"/>
        <v>116.26072085869603</v>
      </c>
      <c r="AP51" s="28">
        <f t="shared" ca="1" si="13"/>
        <v>116.41878800401587</v>
      </c>
      <c r="AQ51" s="28">
        <f t="shared" ca="1" si="13"/>
        <v>116.57621157487463</v>
      </c>
      <c r="AR51" s="28">
        <f t="shared" ca="1" si="13"/>
        <v>116.73299764924113</v>
      </c>
      <c r="AS51" s="28">
        <f t="shared" ca="1" si="13"/>
        <v>116.88915221537928</v>
      </c>
      <c r="AT51" s="28">
        <f t="shared" ca="1" si="13"/>
        <v>117.04468117364391</v>
      </c>
      <c r="AU51" s="28">
        <f t="shared" ca="1" si="13"/>
        <v>117.19959033823098</v>
      </c>
      <c r="AV51" s="28">
        <f t="shared" ca="1" si="13"/>
        <v>117.35388543888409</v>
      </c>
      <c r="AW51" s="28">
        <f t="shared" ca="1" si="13"/>
        <v>117.50757212255837</v>
      </c>
      <c r="AX51" s="28">
        <f t="shared" ca="1" si="13"/>
        <v>117.66065595504294</v>
      </c>
      <c r="AY51" s="28">
        <f t="shared" ca="1" si="13"/>
        <v>117.81314242254346</v>
      </c>
      <c r="AZ51" s="28">
        <f t="shared" ca="1" si="13"/>
        <v>117.96503693322582</v>
      </c>
      <c r="BA51" s="28">
        <f t="shared" ca="1" si="13"/>
        <v>118.11634481872187</v>
      </c>
      <c r="BB51" s="28">
        <f t="shared" ca="1" si="13"/>
        <v>118.2670713355988</v>
      </c>
      <c r="BC51" s="28">
        <f t="shared" ca="1" si="13"/>
        <v>118.4172216667928</v>
      </c>
      <c r="BD51" s="28">
        <f t="shared" ca="1" si="13"/>
        <v>118.56680092300836</v>
      </c>
      <c r="BE51" s="28">
        <f t="shared" ca="1" si="13"/>
        <v>118.71581414408385</v>
      </c>
      <c r="BF51" s="28">
        <f t="shared" ca="1" si="13"/>
        <v>118.86426630032479</v>
      </c>
      <c r="BG51" s="14"/>
    </row>
    <row r="52" spans="2:59" x14ac:dyDescent="0.25">
      <c r="B52" s="11"/>
      <c r="C52" s="25">
        <v>100</v>
      </c>
      <c r="D52" s="25">
        <v>20200910</v>
      </c>
      <c r="E52" s="27">
        <f t="shared" si="7"/>
        <v>44084</v>
      </c>
      <c r="F52" s="7">
        <f t="shared" ca="1" si="8"/>
        <v>88</v>
      </c>
      <c r="G52" s="12"/>
      <c r="H52" s="28">
        <f t="shared" ca="1" si="9"/>
        <v>110.26936633387825</v>
      </c>
      <c r="I52" s="28">
        <f t="shared" ca="1" si="9"/>
        <v>110.44615633343331</v>
      </c>
      <c r="J52" s="28">
        <f t="shared" ca="1" si="9"/>
        <v>110.62206003221806</v>
      </c>
      <c r="K52" s="28">
        <f t="shared" ca="1" si="9"/>
        <v>110.79708766085955</v>
      </c>
      <c r="L52" s="28">
        <f t="shared" ca="1" si="9"/>
        <v>110.97124926595883</v>
      </c>
      <c r="M52" s="28">
        <f t="shared" ca="1" si="9"/>
        <v>111.14455471457201</v>
      </c>
      <c r="N52" s="28">
        <f t="shared" ca="1" si="9"/>
        <v>111.31701369855374</v>
      </c>
      <c r="O52" s="28">
        <f t="shared" ca="1" si="9"/>
        <v>111.48863573876856</v>
      </c>
      <c r="P52" s="28">
        <f t="shared" ca="1" si="9"/>
        <v>111.65943018917517</v>
      </c>
      <c r="Q52" s="28">
        <f t="shared" ca="1" si="9"/>
        <v>111.82940624078759</v>
      </c>
      <c r="R52" s="28">
        <f t="shared" ca="1" si="9"/>
        <v>111.99857292551832</v>
      </c>
      <c r="S52" s="28">
        <f t="shared" ca="1" si="9"/>
        <v>112.16693911990725</v>
      </c>
      <c r="T52" s="28">
        <f t="shared" ca="1" si="11"/>
        <v>112.33451354874096</v>
      </c>
      <c r="U52" s="28">
        <f t="shared" ca="1" si="11"/>
        <v>112.50130478856539</v>
      </c>
      <c r="V52" s="28">
        <f t="shared" ca="1" si="11"/>
        <v>112.66732127109678</v>
      </c>
      <c r="W52" s="28">
        <f t="shared" ca="1" si="11"/>
        <v>112.83257128653344</v>
      </c>
      <c r="X52" s="28">
        <f t="shared" ca="1" si="11"/>
        <v>112.99706298677236</v>
      </c>
      <c r="Y52" s="28">
        <f t="shared" ca="1" si="11"/>
        <v>113.16080438853395</v>
      </c>
      <c r="Z52" s="28">
        <f t="shared" ca="1" si="12"/>
        <v>113.32380337639761</v>
      </c>
      <c r="AA52" s="28">
        <f t="shared" ca="1" si="12"/>
        <v>113.48606770575186</v>
      </c>
      <c r="AB52" s="28">
        <f t="shared" ca="1" si="12"/>
        <v>113.64760500566138</v>
      </c>
      <c r="AC52" s="28">
        <f t="shared" ca="1" si="12"/>
        <v>113.80842278165393</v>
      </c>
      <c r="AD52" s="28">
        <f t="shared" ca="1" si="12"/>
        <v>113.96852841843008</v>
      </c>
      <c r="AE52" s="28">
        <f t="shared" ca="1" si="12"/>
        <v>114.12792918249792</v>
      </c>
      <c r="AF52" s="28">
        <f t="shared" ca="1" si="12"/>
        <v>114.28663222473557</v>
      </c>
      <c r="AG52" s="28">
        <f t="shared" ca="1" si="12"/>
        <v>114.44464458288377</v>
      </c>
      <c r="AH52" s="28">
        <f t="shared" ca="1" si="12"/>
        <v>114.6019731839707</v>
      </c>
      <c r="AI52" s="28">
        <f t="shared" ca="1" si="12"/>
        <v>114.75862484667157</v>
      </c>
      <c r="AJ52" s="28">
        <f t="shared" ca="1" si="12"/>
        <v>114.91460628360466</v>
      </c>
      <c r="AK52" s="28">
        <f t="shared" ca="1" si="12"/>
        <v>115.06992410356641</v>
      </c>
      <c r="AL52" s="28">
        <f t="shared" ca="1" si="13"/>
        <v>115.2245848137069</v>
      </c>
      <c r="AM52" s="28">
        <f t="shared" ca="1" si="13"/>
        <v>115.37859482164818</v>
      </c>
      <c r="AN52" s="28">
        <f t="shared" ca="1" si="13"/>
        <v>115.53196043754687</v>
      </c>
      <c r="AO52" s="28">
        <f t="shared" ca="1" si="13"/>
        <v>115.68468787610296</v>
      </c>
      <c r="AP52" s="28">
        <f t="shared" ca="1" si="13"/>
        <v>115.83678325851653</v>
      </c>
      <c r="AQ52" s="28">
        <f t="shared" ca="1" si="13"/>
        <v>115.98825261439403</v>
      </c>
      <c r="AR52" s="28">
        <f t="shared" ca="1" si="13"/>
        <v>116.13910188360536</v>
      </c>
      <c r="AS52" s="28">
        <f t="shared" ca="1" si="13"/>
        <v>116.28933691809382</v>
      </c>
      <c r="AT52" s="28">
        <f t="shared" ca="1" si="13"/>
        <v>116.43896348363998</v>
      </c>
      <c r="AU52" s="28">
        <f t="shared" ca="1" si="13"/>
        <v>116.58798726158093</v>
      </c>
      <c r="AV52" s="28">
        <f t="shared" ca="1" si="13"/>
        <v>116.73641385048641</v>
      </c>
      <c r="AW52" s="28">
        <f t="shared" ca="1" si="13"/>
        <v>116.88424876779303</v>
      </c>
      <c r="AX52" s="28">
        <f t="shared" ca="1" si="13"/>
        <v>117.03149745139778</v>
      </c>
      <c r="AY52" s="28">
        <f t="shared" ca="1" si="13"/>
        <v>117.17816526121227</v>
      </c>
      <c r="AZ52" s="28">
        <f t="shared" ca="1" si="13"/>
        <v>117.32425748067857</v>
      </c>
      <c r="BA52" s="28">
        <f t="shared" ca="1" si="13"/>
        <v>117.46977931824796</v>
      </c>
      <c r="BB52" s="28">
        <f t="shared" ca="1" si="13"/>
        <v>117.61473590882372</v>
      </c>
      <c r="BC52" s="28">
        <f t="shared" ca="1" si="13"/>
        <v>117.75913231516904</v>
      </c>
      <c r="BD52" s="28">
        <f t="shared" ca="1" si="13"/>
        <v>117.90297352928067</v>
      </c>
      <c r="BE52" s="28">
        <f t="shared" ca="1" si="13"/>
        <v>118.04626447373003</v>
      </c>
      <c r="BF52" s="28">
        <f t="shared" ca="1" si="13"/>
        <v>118.18901000297197</v>
      </c>
      <c r="BG52" s="14"/>
    </row>
    <row r="53" spans="2:59" x14ac:dyDescent="0.25">
      <c r="B53" s="11"/>
      <c r="C53" s="25">
        <v>100</v>
      </c>
      <c r="D53" s="25">
        <v>20200912</v>
      </c>
      <c r="E53" s="27">
        <f t="shared" si="7"/>
        <v>44086</v>
      </c>
      <c r="F53" s="7">
        <f t="shared" ca="1" si="8"/>
        <v>86</v>
      </c>
      <c r="G53" s="12"/>
      <c r="H53" s="28">
        <f t="shared" ca="1" si="9"/>
        <v>110.02464989452425</v>
      </c>
      <c r="I53" s="28">
        <f t="shared" ca="1" si="9"/>
        <v>110.19703537438291</v>
      </c>
      <c r="J53" s="28">
        <f t="shared" ca="1" si="9"/>
        <v>110.36855041054663</v>
      </c>
      <c r="K53" s="28">
        <f t="shared" ca="1" si="9"/>
        <v>110.53920508172261</v>
      </c>
      <c r="L53" s="28">
        <f t="shared" ca="1" si="9"/>
        <v>110.70900928496799</v>
      </c>
      <c r="M53" s="28">
        <f t="shared" ca="1" si="9"/>
        <v>110.87797274011922</v>
      </c>
      <c r="N53" s="28">
        <f t="shared" ca="1" si="9"/>
        <v>111.0461049940857</v>
      </c>
      <c r="O53" s="28">
        <f t="shared" ca="1" si="9"/>
        <v>111.21341542501244</v>
      </c>
      <c r="P53" s="28">
        <f t="shared" ca="1" si="9"/>
        <v>111.37991324631685</v>
      </c>
      <c r="Q53" s="28">
        <f t="shared" ca="1" si="9"/>
        <v>111.5456075106039</v>
      </c>
      <c r="R53" s="28">
        <f t="shared" ca="1" si="9"/>
        <v>111.71050711346446</v>
      </c>
      <c r="S53" s="28">
        <f t="shared" ca="1" si="9"/>
        <v>111.87462079716065</v>
      </c>
      <c r="T53" s="28">
        <f t="shared" ca="1" si="11"/>
        <v>112.03795715420242</v>
      </c>
      <c r="U53" s="28">
        <f t="shared" ca="1" si="11"/>
        <v>112.2005246308193</v>
      </c>
      <c r="V53" s="28">
        <f t="shared" ca="1" si="11"/>
        <v>112.36233153033071</v>
      </c>
      <c r="W53" s="28">
        <f t="shared" ca="1" si="11"/>
        <v>112.52338601641874</v>
      </c>
      <c r="X53" s="28">
        <f t="shared" ca="1" si="11"/>
        <v>112.68369611630658</v>
      </c>
      <c r="Y53" s="28">
        <f t="shared" ca="1" si="11"/>
        <v>112.84326972384598</v>
      </c>
      <c r="Z53" s="28">
        <f t="shared" ca="1" si="12"/>
        <v>113.00211460251668</v>
      </c>
      <c r="AA53" s="28">
        <f t="shared" ca="1" si="12"/>
        <v>113.1602383883413</v>
      </c>
      <c r="AB53" s="28">
        <f t="shared" ca="1" si="12"/>
        <v>113.31764859271783</v>
      </c>
      <c r="AC53" s="28">
        <f t="shared" ca="1" si="12"/>
        <v>113.47435260517307</v>
      </c>
      <c r="AD53" s="28">
        <f t="shared" ca="1" si="12"/>
        <v>113.63035769603979</v>
      </c>
      <c r="AE53" s="28">
        <f t="shared" ca="1" si="12"/>
        <v>113.78567101905948</v>
      </c>
      <c r="AF53" s="28">
        <f t="shared" ca="1" si="12"/>
        <v>113.94029961391374</v>
      </c>
      <c r="AG53" s="28">
        <f t="shared" ca="1" si="12"/>
        <v>114.09425040868668</v>
      </c>
      <c r="AH53" s="28">
        <f t="shared" ca="1" si="12"/>
        <v>114.24753022226015</v>
      </c>
      <c r="AI53" s="28">
        <f t="shared" ca="1" si="12"/>
        <v>114.40014576664443</v>
      </c>
      <c r="AJ53" s="28">
        <f t="shared" ca="1" si="12"/>
        <v>114.55210364924628</v>
      </c>
      <c r="AK53" s="28">
        <f t="shared" ca="1" si="12"/>
        <v>114.70341037507643</v>
      </c>
      <c r="AL53" s="28">
        <f t="shared" ca="1" si="13"/>
        <v>114.85407234889837</v>
      </c>
      <c r="AM53" s="28">
        <f t="shared" ca="1" si="13"/>
        <v>115.00409587732052</v>
      </c>
      <c r="AN53" s="28">
        <f t="shared" ca="1" si="13"/>
        <v>115.15348717083332</v>
      </c>
      <c r="AO53" s="28">
        <f t="shared" ca="1" si="13"/>
        <v>115.30225234579304</v>
      </c>
      <c r="AP53" s="28">
        <f t="shared" ca="1" si="13"/>
        <v>115.45039742635433</v>
      </c>
      <c r="AQ53" s="28">
        <f t="shared" ca="1" si="13"/>
        <v>115.59792834635255</v>
      </c>
      <c r="AR53" s="28">
        <f t="shared" ca="1" si="13"/>
        <v>115.74485095113782</v>
      </c>
      <c r="AS53" s="28">
        <f t="shared" ca="1" si="13"/>
        <v>115.89117099936226</v>
      </c>
      <c r="AT53" s="28">
        <f t="shared" ca="1" si="13"/>
        <v>116.03689416472163</v>
      </c>
      <c r="AU53" s="28">
        <f t="shared" ca="1" si="13"/>
        <v>116.18202603765309</v>
      </c>
      <c r="AV53" s="28">
        <f t="shared" ca="1" si="13"/>
        <v>116.32657212699007</v>
      </c>
      <c r="AW53" s="28">
        <f t="shared" ca="1" si="13"/>
        <v>116.47053786157599</v>
      </c>
      <c r="AX53" s="28">
        <f t="shared" ca="1" si="13"/>
        <v>116.61392859183751</v>
      </c>
      <c r="AY53" s="28">
        <f t="shared" ca="1" si="13"/>
        <v>116.75674959131889</v>
      </c>
      <c r="AZ53" s="28">
        <f t="shared" ca="1" si="13"/>
        <v>116.8990060581788</v>
      </c>
      <c r="BA53" s="28">
        <f t="shared" ca="1" si="13"/>
        <v>117.04070311665011</v>
      </c>
      <c r="BB53" s="28">
        <f t="shared" ca="1" si="13"/>
        <v>117.18184581846425</v>
      </c>
      <c r="BC53" s="28">
        <f t="shared" ca="1" si="13"/>
        <v>117.32243914424095</v>
      </c>
      <c r="BD53" s="28">
        <f t="shared" ca="1" si="13"/>
        <v>117.46248800484456</v>
      </c>
      <c r="BE53" s="28">
        <f t="shared" ca="1" si="13"/>
        <v>117.6019972427076</v>
      </c>
      <c r="BF53" s="28">
        <f t="shared" ca="1" si="13"/>
        <v>117.74097163312285</v>
      </c>
      <c r="BG53" s="14"/>
    </row>
    <row r="54" spans="2:59" x14ac:dyDescent="0.25">
      <c r="B54" s="11"/>
      <c r="C54" s="25">
        <v>100</v>
      </c>
      <c r="D54" s="25">
        <v>20200912</v>
      </c>
      <c r="E54" s="27">
        <f t="shared" si="7"/>
        <v>44086</v>
      </c>
      <c r="F54" s="7">
        <f t="shared" ca="1" si="8"/>
        <v>86</v>
      </c>
      <c r="G54" s="12"/>
      <c r="H54" s="28">
        <f t="shared" ca="1" si="9"/>
        <v>110.02464989452425</v>
      </c>
      <c r="I54" s="28">
        <f t="shared" ca="1" si="9"/>
        <v>110.19703537438291</v>
      </c>
      <c r="J54" s="28">
        <f t="shared" ca="1" si="9"/>
        <v>110.36855041054663</v>
      </c>
      <c r="K54" s="28">
        <f t="shared" ca="1" si="9"/>
        <v>110.53920508172261</v>
      </c>
      <c r="L54" s="28">
        <f t="shared" ca="1" si="9"/>
        <v>110.70900928496799</v>
      </c>
      <c r="M54" s="28">
        <f t="shared" ca="1" si="9"/>
        <v>110.87797274011922</v>
      </c>
      <c r="N54" s="28">
        <f t="shared" ca="1" si="9"/>
        <v>111.0461049940857</v>
      </c>
      <c r="O54" s="28">
        <f t="shared" ca="1" si="9"/>
        <v>111.21341542501244</v>
      </c>
      <c r="P54" s="28">
        <f t="shared" ca="1" si="9"/>
        <v>111.37991324631685</v>
      </c>
      <c r="Q54" s="28">
        <f t="shared" ca="1" si="9"/>
        <v>111.5456075106039</v>
      </c>
      <c r="R54" s="28">
        <f t="shared" ca="1" si="9"/>
        <v>111.71050711346446</v>
      </c>
      <c r="S54" s="28">
        <f t="shared" ca="1" si="9"/>
        <v>111.87462079716065</v>
      </c>
      <c r="T54" s="28">
        <f t="shared" ca="1" si="11"/>
        <v>112.03795715420242</v>
      </c>
      <c r="U54" s="28">
        <f t="shared" ca="1" si="11"/>
        <v>112.2005246308193</v>
      </c>
      <c r="V54" s="28">
        <f t="shared" ca="1" si="11"/>
        <v>112.36233153033071</v>
      </c>
      <c r="W54" s="28">
        <f t="shared" ca="1" si="11"/>
        <v>112.52338601641874</v>
      </c>
      <c r="X54" s="28">
        <f t="shared" ca="1" si="11"/>
        <v>112.68369611630658</v>
      </c>
      <c r="Y54" s="28">
        <f t="shared" ca="1" si="11"/>
        <v>112.84326972384598</v>
      </c>
      <c r="Z54" s="28">
        <f t="shared" ca="1" si="12"/>
        <v>113.00211460251668</v>
      </c>
      <c r="AA54" s="28">
        <f t="shared" ca="1" si="12"/>
        <v>113.1602383883413</v>
      </c>
      <c r="AB54" s="28">
        <f t="shared" ca="1" si="12"/>
        <v>113.31764859271783</v>
      </c>
      <c r="AC54" s="28">
        <f t="shared" ca="1" si="12"/>
        <v>113.47435260517307</v>
      </c>
      <c r="AD54" s="28">
        <f t="shared" ca="1" si="12"/>
        <v>113.63035769603979</v>
      </c>
      <c r="AE54" s="28">
        <f t="shared" ca="1" si="12"/>
        <v>113.78567101905948</v>
      </c>
      <c r="AF54" s="28">
        <f t="shared" ca="1" si="12"/>
        <v>113.94029961391374</v>
      </c>
      <c r="AG54" s="28">
        <f t="shared" ca="1" si="12"/>
        <v>114.09425040868668</v>
      </c>
      <c r="AH54" s="28">
        <f t="shared" ca="1" si="12"/>
        <v>114.24753022226015</v>
      </c>
      <c r="AI54" s="28">
        <f t="shared" ca="1" si="12"/>
        <v>114.40014576664443</v>
      </c>
      <c r="AJ54" s="28">
        <f t="shared" ca="1" si="12"/>
        <v>114.55210364924628</v>
      </c>
      <c r="AK54" s="28">
        <f t="shared" ca="1" si="12"/>
        <v>114.70341037507643</v>
      </c>
      <c r="AL54" s="28">
        <f t="shared" ca="1" si="13"/>
        <v>114.85407234889837</v>
      </c>
      <c r="AM54" s="28">
        <f t="shared" ca="1" si="13"/>
        <v>115.00409587732052</v>
      </c>
      <c r="AN54" s="28">
        <f t="shared" ca="1" si="13"/>
        <v>115.15348717083332</v>
      </c>
      <c r="AO54" s="28">
        <f t="shared" ca="1" si="13"/>
        <v>115.30225234579304</v>
      </c>
      <c r="AP54" s="28">
        <f t="shared" ca="1" si="13"/>
        <v>115.45039742635433</v>
      </c>
      <c r="AQ54" s="28">
        <f t="shared" ca="1" si="13"/>
        <v>115.59792834635255</v>
      </c>
      <c r="AR54" s="28">
        <f t="shared" ca="1" si="13"/>
        <v>115.74485095113782</v>
      </c>
      <c r="AS54" s="28">
        <f t="shared" ca="1" si="13"/>
        <v>115.89117099936226</v>
      </c>
      <c r="AT54" s="28">
        <f t="shared" ca="1" si="13"/>
        <v>116.03689416472163</v>
      </c>
      <c r="AU54" s="28">
        <f t="shared" ca="1" si="13"/>
        <v>116.18202603765309</v>
      </c>
      <c r="AV54" s="28">
        <f t="shared" ca="1" si="13"/>
        <v>116.32657212699007</v>
      </c>
      <c r="AW54" s="28">
        <f t="shared" ca="1" si="13"/>
        <v>116.47053786157599</v>
      </c>
      <c r="AX54" s="28">
        <f t="shared" ca="1" si="13"/>
        <v>116.61392859183751</v>
      </c>
      <c r="AY54" s="28">
        <f t="shared" ca="1" si="13"/>
        <v>116.75674959131889</v>
      </c>
      <c r="AZ54" s="28">
        <f t="shared" ca="1" si="13"/>
        <v>116.8990060581788</v>
      </c>
      <c r="BA54" s="28">
        <f t="shared" ca="1" si="13"/>
        <v>117.04070311665011</v>
      </c>
      <c r="BB54" s="28">
        <f t="shared" ca="1" si="13"/>
        <v>117.18184581846425</v>
      </c>
      <c r="BC54" s="28">
        <f t="shared" ca="1" si="13"/>
        <v>117.32243914424095</v>
      </c>
      <c r="BD54" s="28">
        <f t="shared" ca="1" si="13"/>
        <v>117.46248800484456</v>
      </c>
      <c r="BE54" s="28">
        <f t="shared" ca="1" si="13"/>
        <v>117.6019972427076</v>
      </c>
      <c r="BF54" s="28">
        <f t="shared" ca="1" si="13"/>
        <v>117.74097163312285</v>
      </c>
      <c r="BG54" s="14"/>
    </row>
    <row r="55" spans="2:59" x14ac:dyDescent="0.25">
      <c r="B55" s="11"/>
      <c r="C55" s="25">
        <v>100</v>
      </c>
      <c r="D55" s="25">
        <v>20200914</v>
      </c>
      <c r="E55" s="27">
        <f t="shared" si="7"/>
        <v>44088</v>
      </c>
      <c r="F55" s="7">
        <f t="shared" ca="1" si="8"/>
        <v>84</v>
      </c>
      <c r="G55" s="12"/>
      <c r="H55" s="28">
        <f t="shared" ca="1" si="9"/>
        <v>109.78047654467626</v>
      </c>
      <c r="I55" s="28">
        <f t="shared" ca="1" si="9"/>
        <v>109.94847632942979</v>
      </c>
      <c r="J55" s="28">
        <f t="shared" ca="1" si="9"/>
        <v>110.11562175010718</v>
      </c>
      <c r="K55" s="28">
        <f t="shared" ca="1" si="9"/>
        <v>110.28192272977604</v>
      </c>
      <c r="L55" s="28">
        <f t="shared" ca="1" si="9"/>
        <v>110.44738901230777</v>
      </c>
      <c r="M55" s="28">
        <f t="shared" ca="1" si="9"/>
        <v>110.61203016675343</v>
      </c>
      <c r="N55" s="28">
        <f t="shared" ca="1" si="9"/>
        <v>110.77585559158523</v>
      </c>
      <c r="O55" s="28">
        <f t="shared" ca="1" si="9"/>
        <v>110.9388745188085</v>
      </c>
      <c r="P55" s="28">
        <f t="shared" ca="1" si="9"/>
        <v>111.10109601794937</v>
      </c>
      <c r="Q55" s="28">
        <f t="shared" ca="1" si="9"/>
        <v>111.26252899992204</v>
      </c>
      <c r="R55" s="28">
        <f t="shared" ca="1" si="9"/>
        <v>111.42318222078045</v>
      </c>
      <c r="S55" s="28">
        <f t="shared" ca="1" si="9"/>
        <v>111.58306428535836</v>
      </c>
      <c r="T55" s="28">
        <f t="shared" ca="1" si="11"/>
        <v>111.74218365080183</v>
      </c>
      <c r="U55" s="28">
        <f t="shared" ca="1" si="11"/>
        <v>111.90054862999801</v>
      </c>
      <c r="V55" s="28">
        <f t="shared" ca="1" si="11"/>
        <v>112.05816739490363</v>
      </c>
      <c r="W55" s="28">
        <f t="shared" ca="1" si="11"/>
        <v>112.2150479797772</v>
      </c>
      <c r="X55" s="28">
        <f t="shared" ca="1" si="11"/>
        <v>112.37119828431763</v>
      </c>
      <c r="Y55" s="28">
        <f t="shared" ca="1" si="11"/>
        <v>112.52662607671324</v>
      </c>
      <c r="Z55" s="28">
        <f t="shared" ca="1" si="12"/>
        <v>112.68133899660364</v>
      </c>
      <c r="AA55" s="28">
        <f t="shared" ca="1" si="12"/>
        <v>112.83534455795777</v>
      </c>
      <c r="AB55" s="28">
        <f t="shared" ca="1" si="12"/>
        <v>112.98865015187087</v>
      </c>
      <c r="AC55" s="28">
        <f t="shared" ca="1" si="12"/>
        <v>113.14126304928325</v>
      </c>
      <c r="AD55" s="28">
        <f t="shared" ca="1" si="12"/>
        <v>113.29319040362329</v>
      </c>
      <c r="AE55" s="28">
        <f t="shared" ca="1" si="12"/>
        <v>113.44443925337731</v>
      </c>
      <c r="AF55" s="28">
        <f t="shared" ca="1" si="12"/>
        <v>113.59501652458871</v>
      </c>
      <c r="AG55" s="28">
        <f t="shared" ca="1" si="12"/>
        <v>113.74492903328905</v>
      </c>
      <c r="AH55" s="28">
        <f t="shared" ca="1" si="12"/>
        <v>113.89418348786242</v>
      </c>
      <c r="AI55" s="28">
        <f t="shared" ca="1" si="12"/>
        <v>114.04278649134649</v>
      </c>
      <c r="AJ55" s="28">
        <f t="shared" ca="1" si="12"/>
        <v>114.19074454367129</v>
      </c>
      <c r="AK55" s="28">
        <f t="shared" ca="1" si="12"/>
        <v>114.33806404383833</v>
      </c>
      <c r="AL55" s="28">
        <f t="shared" ca="1" si="13"/>
        <v>114.48475129204154</v>
      </c>
      <c r="AM55" s="28">
        <f t="shared" ca="1" si="13"/>
        <v>114.6308124917325</v>
      </c>
      <c r="AN55" s="28">
        <f t="shared" ca="1" si="13"/>
        <v>114.77625375163099</v>
      </c>
      <c r="AO55" s="28">
        <f t="shared" ca="1" si="13"/>
        <v>114.92108108768306</v>
      </c>
      <c r="AP55" s="28">
        <f t="shared" ca="1" si="13"/>
        <v>115.06530042496846</v>
      </c>
      <c r="AQ55" s="28">
        <f t="shared" ca="1" si="13"/>
        <v>115.20891759955816</v>
      </c>
      <c r="AR55" s="28">
        <f t="shared" ca="1" si="13"/>
        <v>115.35193836032467</v>
      </c>
      <c r="AS55" s="28">
        <f t="shared" ca="1" si="13"/>
        <v>115.49436837070562</v>
      </c>
      <c r="AT55" s="28">
        <f t="shared" ca="1" si="13"/>
        <v>115.63621321042264</v>
      </c>
      <c r="AU55" s="28">
        <f t="shared" ca="1" si="13"/>
        <v>115.77747837715661</v>
      </c>
      <c r="AV55" s="28">
        <f t="shared" ca="1" si="13"/>
        <v>115.91816928818086</v>
      </c>
      <c r="AW55" s="28">
        <f t="shared" ca="1" si="13"/>
        <v>116.05829128195329</v>
      </c>
      <c r="AX55" s="28">
        <f t="shared" ca="1" si="13"/>
        <v>116.19784961966883</v>
      </c>
      <c r="AY55" s="28">
        <f t="shared" ca="1" si="13"/>
        <v>116.33684948677367</v>
      </c>
      <c r="AZ55" s="28">
        <f t="shared" ca="1" si="13"/>
        <v>116.47529599444168</v>
      </c>
      <c r="BA55" s="28">
        <f t="shared" ca="1" si="13"/>
        <v>116.61319418101503</v>
      </c>
      <c r="BB55" s="28">
        <f t="shared" ca="1" si="13"/>
        <v>116.7505490134094</v>
      </c>
      <c r="BC55" s="28">
        <f t="shared" ca="1" si="13"/>
        <v>116.88736538848505</v>
      </c>
      <c r="BD55" s="28">
        <f t="shared" ca="1" si="13"/>
        <v>117.023648134385</v>
      </c>
      <c r="BE55" s="28">
        <f t="shared" ca="1" si="13"/>
        <v>117.1594020118407</v>
      </c>
      <c r="BF55" s="28">
        <f t="shared" ca="1" si="13"/>
        <v>117.29463171544667</v>
      </c>
      <c r="BG55" s="14"/>
    </row>
    <row r="56" spans="2:59" x14ac:dyDescent="0.25">
      <c r="B56" s="11"/>
      <c r="C56" s="25">
        <v>100</v>
      </c>
      <c r="D56" s="25">
        <v>20200922</v>
      </c>
      <c r="E56" s="27">
        <f t="shared" si="7"/>
        <v>44096</v>
      </c>
      <c r="F56" s="7">
        <f t="shared" ca="1" si="8"/>
        <v>76</v>
      </c>
      <c r="G56" s="12"/>
      <c r="H56" s="28">
        <f t="shared" ca="1" si="9"/>
        <v>108.80918997528968</v>
      </c>
      <c r="I56" s="28">
        <f t="shared" ca="1" si="9"/>
        <v>108.95983398450726</v>
      </c>
      <c r="J56" s="28">
        <f t="shared" ca="1" si="9"/>
        <v>109.1096901389264</v>
      </c>
      <c r="K56" s="28">
        <f t="shared" ca="1" si="9"/>
        <v>109.25876770179099</v>
      </c>
      <c r="L56" s="28">
        <f t="shared" ca="1" si="9"/>
        <v>109.40707576775266</v>
      </c>
      <c r="M56" s="28">
        <f t="shared" ca="1" si="9"/>
        <v>109.55462326701118</v>
      </c>
      <c r="N56" s="28">
        <f t="shared" ca="1" si="9"/>
        <v>109.70141896932732</v>
      </c>
      <c r="O56" s="28">
        <f t="shared" ca="1" si="9"/>
        <v>109.84747148791281</v>
      </c>
      <c r="P56" s="28">
        <f t="shared" ca="1" si="9"/>
        <v>109.9927892832017</v>
      </c>
      <c r="Q56" s="28">
        <f t="shared" ca="1" si="9"/>
        <v>110.13738066650778</v>
      </c>
      <c r="R56" s="28">
        <f t="shared" ca="1" si="9"/>
        <v>110.28125380357194</v>
      </c>
      <c r="S56" s="28">
        <f t="shared" ca="1" si="9"/>
        <v>110.42441671800363</v>
      </c>
      <c r="T56" s="28">
        <f t="shared" ca="1" si="11"/>
        <v>110.5668772946201</v>
      </c>
      <c r="U56" s="28">
        <f t="shared" ca="1" si="11"/>
        <v>110.70864328268711</v>
      </c>
      <c r="V56" s="28">
        <f t="shared" ca="1" si="11"/>
        <v>110.84972229906467</v>
      </c>
      <c r="W56" s="28">
        <f t="shared" ca="1" si="11"/>
        <v>110.99012183126094</v>
      </c>
      <c r="X56" s="28">
        <f t="shared" ca="1" si="11"/>
        <v>111.12984924039773</v>
      </c>
      <c r="Y56" s="28">
        <f t="shared" ca="1" si="11"/>
        <v>111.26891176409075</v>
      </c>
      <c r="Z56" s="28">
        <f t="shared" ca="1" si="12"/>
        <v>111.40731651924708</v>
      </c>
      <c r="AA56" s="28">
        <f t="shared" ca="1" si="12"/>
        <v>111.54507050478331</v>
      </c>
      <c r="AB56" s="28">
        <f t="shared" ca="1" si="12"/>
        <v>111.68218060426676</v>
      </c>
      <c r="AC56" s="28">
        <f t="shared" ca="1" si="12"/>
        <v>111.81865358848222</v>
      </c>
      <c r="AD56" s="28">
        <f t="shared" ca="1" si="12"/>
        <v>111.95449611792721</v>
      </c>
      <c r="AE56" s="28">
        <f t="shared" ca="1" si="12"/>
        <v>112.08971474523767</v>
      </c>
      <c r="AF56" s="28">
        <f t="shared" ca="1" si="12"/>
        <v>112.22431591754669</v>
      </c>
      <c r="AG56" s="28">
        <f t="shared" ca="1" si="12"/>
        <v>112.35830597877847</v>
      </c>
      <c r="AH56" s="28">
        <f t="shared" ca="1" si="12"/>
        <v>112.49169117187954</v>
      </c>
      <c r="AI56" s="28">
        <f t="shared" ca="1" si="12"/>
        <v>112.6244776409894</v>
      </c>
      <c r="AJ56" s="28">
        <f t="shared" ca="1" si="12"/>
        <v>112.7566714335525</v>
      </c>
      <c r="AK56" s="28">
        <f t="shared" ca="1" si="12"/>
        <v>112.88827850237357</v>
      </c>
      <c r="AL56" s="28">
        <f t="shared" ca="1" si="13"/>
        <v>113.01930470761793</v>
      </c>
      <c r="AM56" s="28">
        <f t="shared" ca="1" si="13"/>
        <v>113.14975581875876</v>
      </c>
      <c r="AN56" s="28">
        <f t="shared" ca="1" si="13"/>
        <v>113.27963751647292</v>
      </c>
      <c r="AO56" s="28">
        <f t="shared" ca="1" si="13"/>
        <v>113.40895539448684</v>
      </c>
      <c r="AP56" s="28">
        <f t="shared" ca="1" si="13"/>
        <v>113.53771496137442</v>
      </c>
      <c r="AQ56" s="28">
        <f t="shared" ca="1" si="13"/>
        <v>113.66592164230798</v>
      </c>
      <c r="AR56" s="28">
        <f t="shared" ca="1" si="13"/>
        <v>113.79358078076403</v>
      </c>
      <c r="AS56" s="28">
        <f t="shared" ca="1" si="13"/>
        <v>113.92069764018527</v>
      </c>
      <c r="AT56" s="28">
        <f t="shared" ca="1" si="13"/>
        <v>114.04727740559997</v>
      </c>
      <c r="AU56" s="28">
        <f t="shared" ca="1" si="13"/>
        <v>114.17332518520024</v>
      </c>
      <c r="AV56" s="28">
        <f t="shared" ca="1" si="13"/>
        <v>114.29884601188031</v>
      </c>
      <c r="AW56" s="28">
        <f t="shared" ca="1" si="13"/>
        <v>114.42384484473614</v>
      </c>
      <c r="AX56" s="28">
        <f t="shared" ca="1" si="13"/>
        <v>114.54832657052746</v>
      </c>
      <c r="AY56" s="28">
        <f t="shared" ca="1" si="13"/>
        <v>114.67229600510352</v>
      </c>
      <c r="AZ56" s="28">
        <f t="shared" ca="1" si="13"/>
        <v>114.79575789479316</v>
      </c>
      <c r="BA56" s="28">
        <f t="shared" ca="1" si="13"/>
        <v>114.91871691776107</v>
      </c>
      <c r="BB56" s="28">
        <f t="shared" ca="1" si="13"/>
        <v>115.04117768533052</v>
      </c>
      <c r="BC56" s="28">
        <f t="shared" ca="1" si="13"/>
        <v>115.16314474327385</v>
      </c>
      <c r="BD56" s="28">
        <f t="shared" ca="1" si="13"/>
        <v>115.28462257307159</v>
      </c>
      <c r="BE56" s="28">
        <f t="shared" ca="1" si="13"/>
        <v>115.40561559314142</v>
      </c>
      <c r="BF56" s="28">
        <f t="shared" ca="1" si="13"/>
        <v>115.5261281600372</v>
      </c>
      <c r="BG56" s="14"/>
    </row>
    <row r="57" spans="2:59" x14ac:dyDescent="0.25">
      <c r="B57" s="11"/>
      <c r="C57" s="25"/>
      <c r="D57" s="25"/>
      <c r="E57" s="27"/>
      <c r="F57" s="7"/>
      <c r="G57" s="12"/>
      <c r="H57" s="28">
        <f t="shared" si="9"/>
        <v>0</v>
      </c>
      <c r="I57" s="28">
        <f t="shared" si="9"/>
        <v>0</v>
      </c>
      <c r="J57" s="28">
        <f t="shared" si="9"/>
        <v>0</v>
      </c>
      <c r="K57" s="28">
        <f t="shared" si="9"/>
        <v>0</v>
      </c>
      <c r="L57" s="28">
        <f t="shared" si="9"/>
        <v>0</v>
      </c>
      <c r="M57" s="28">
        <f t="shared" si="9"/>
        <v>0</v>
      </c>
      <c r="N57" s="28">
        <f t="shared" si="9"/>
        <v>0</v>
      </c>
      <c r="O57" s="28">
        <f t="shared" si="9"/>
        <v>0</v>
      </c>
      <c r="P57" s="28">
        <f t="shared" si="9"/>
        <v>0</v>
      </c>
      <c r="Q57" s="28">
        <f t="shared" si="9"/>
        <v>0</v>
      </c>
      <c r="R57" s="28">
        <f t="shared" si="9"/>
        <v>0</v>
      </c>
      <c r="S57" s="28">
        <f t="shared" si="9"/>
        <v>0</v>
      </c>
      <c r="T57" s="28">
        <f t="shared" si="11"/>
        <v>0</v>
      </c>
      <c r="U57" s="28">
        <f t="shared" si="11"/>
        <v>0</v>
      </c>
      <c r="V57" s="28">
        <f t="shared" si="11"/>
        <v>0</v>
      </c>
      <c r="W57" s="28">
        <f t="shared" si="11"/>
        <v>0</v>
      </c>
      <c r="X57" s="28">
        <f t="shared" si="11"/>
        <v>0</v>
      </c>
      <c r="Y57" s="28">
        <f t="shared" si="11"/>
        <v>0</v>
      </c>
      <c r="Z57" s="28">
        <f t="shared" si="12"/>
        <v>0</v>
      </c>
      <c r="AA57" s="28">
        <f t="shared" si="12"/>
        <v>0</v>
      </c>
      <c r="AB57" s="28">
        <f t="shared" si="12"/>
        <v>0</v>
      </c>
      <c r="AC57" s="28">
        <f t="shared" si="12"/>
        <v>0</v>
      </c>
      <c r="AD57" s="28">
        <f t="shared" si="12"/>
        <v>0</v>
      </c>
      <c r="AE57" s="28">
        <f t="shared" si="12"/>
        <v>0</v>
      </c>
      <c r="AF57" s="28">
        <f t="shared" si="12"/>
        <v>0</v>
      </c>
      <c r="AG57" s="28">
        <f t="shared" si="12"/>
        <v>0</v>
      </c>
      <c r="AH57" s="28">
        <f t="shared" si="12"/>
        <v>0</v>
      </c>
      <c r="AI57" s="28">
        <f t="shared" si="12"/>
        <v>0</v>
      </c>
      <c r="AJ57" s="28">
        <f t="shared" si="12"/>
        <v>0</v>
      </c>
      <c r="AK57" s="28">
        <f t="shared" si="12"/>
        <v>0</v>
      </c>
      <c r="AL57" s="28">
        <f t="shared" si="13"/>
        <v>0</v>
      </c>
      <c r="AM57" s="28">
        <f t="shared" si="13"/>
        <v>0</v>
      </c>
      <c r="AN57" s="28">
        <f t="shared" si="13"/>
        <v>0</v>
      </c>
      <c r="AO57" s="28">
        <f t="shared" si="13"/>
        <v>0</v>
      </c>
      <c r="AP57" s="28">
        <f t="shared" si="13"/>
        <v>0</v>
      </c>
      <c r="AQ57" s="28">
        <f t="shared" si="13"/>
        <v>0</v>
      </c>
      <c r="AR57" s="28">
        <f t="shared" si="13"/>
        <v>0</v>
      </c>
      <c r="AS57" s="28">
        <f t="shared" si="13"/>
        <v>0</v>
      </c>
      <c r="AT57" s="28">
        <f t="shared" si="13"/>
        <v>0</v>
      </c>
      <c r="AU57" s="28">
        <f t="shared" si="13"/>
        <v>0</v>
      </c>
      <c r="AV57" s="28">
        <f t="shared" si="13"/>
        <v>0</v>
      </c>
      <c r="AW57" s="28">
        <f t="shared" si="13"/>
        <v>0</v>
      </c>
      <c r="AX57" s="28">
        <f t="shared" si="13"/>
        <v>0</v>
      </c>
      <c r="AY57" s="28">
        <f t="shared" si="13"/>
        <v>0</v>
      </c>
      <c r="AZ57" s="28">
        <f t="shared" si="13"/>
        <v>0</v>
      </c>
      <c r="BA57" s="28">
        <f t="shared" si="13"/>
        <v>0</v>
      </c>
      <c r="BB57" s="28">
        <f t="shared" si="13"/>
        <v>0</v>
      </c>
      <c r="BC57" s="28">
        <f t="shared" si="13"/>
        <v>0</v>
      </c>
      <c r="BD57" s="28">
        <f t="shared" si="13"/>
        <v>0</v>
      </c>
      <c r="BE57" s="28">
        <f t="shared" si="13"/>
        <v>0</v>
      </c>
      <c r="BF57" s="28">
        <f t="shared" si="13"/>
        <v>0</v>
      </c>
      <c r="BG57" s="14"/>
    </row>
    <row r="58" spans="2:59" x14ac:dyDescent="0.25">
      <c r="B58" s="11"/>
      <c r="C58" s="25"/>
      <c r="D58" s="25"/>
      <c r="E58" s="27"/>
      <c r="F58" s="7"/>
      <c r="G58" s="12"/>
      <c r="H58" s="28">
        <f t="shared" ref="H58:W73" si="14">$C58*((1+H$24)^($F58/365))</f>
        <v>0</v>
      </c>
      <c r="I58" s="28">
        <f t="shared" si="14"/>
        <v>0</v>
      </c>
      <c r="J58" s="28">
        <f t="shared" si="14"/>
        <v>0</v>
      </c>
      <c r="K58" s="28">
        <f t="shared" si="14"/>
        <v>0</v>
      </c>
      <c r="L58" s="28">
        <f t="shared" si="14"/>
        <v>0</v>
      </c>
      <c r="M58" s="28">
        <f t="shared" si="14"/>
        <v>0</v>
      </c>
      <c r="N58" s="28">
        <f t="shared" si="14"/>
        <v>0</v>
      </c>
      <c r="O58" s="28">
        <f t="shared" si="14"/>
        <v>0</v>
      </c>
      <c r="P58" s="28">
        <f t="shared" si="14"/>
        <v>0</v>
      </c>
      <c r="Q58" s="28">
        <f t="shared" si="14"/>
        <v>0</v>
      </c>
      <c r="R58" s="28">
        <f t="shared" si="14"/>
        <v>0</v>
      </c>
      <c r="S58" s="28">
        <f t="shared" si="14"/>
        <v>0</v>
      </c>
      <c r="T58" s="28">
        <f t="shared" si="14"/>
        <v>0</v>
      </c>
      <c r="U58" s="28">
        <f t="shared" si="14"/>
        <v>0</v>
      </c>
      <c r="V58" s="28">
        <f t="shared" si="14"/>
        <v>0</v>
      </c>
      <c r="W58" s="28">
        <f t="shared" si="14"/>
        <v>0</v>
      </c>
      <c r="X58" s="28">
        <f t="shared" ref="X58:AM73" si="15">$C58*((1+X$24)^($F58/365))</f>
        <v>0</v>
      </c>
      <c r="Y58" s="28">
        <f t="shared" si="15"/>
        <v>0</v>
      </c>
      <c r="Z58" s="28">
        <f t="shared" si="15"/>
        <v>0</v>
      </c>
      <c r="AA58" s="28">
        <f t="shared" si="15"/>
        <v>0</v>
      </c>
      <c r="AB58" s="28">
        <f t="shared" si="15"/>
        <v>0</v>
      </c>
      <c r="AC58" s="28">
        <f t="shared" si="15"/>
        <v>0</v>
      </c>
      <c r="AD58" s="28">
        <f t="shared" si="15"/>
        <v>0</v>
      </c>
      <c r="AE58" s="28">
        <f t="shared" si="15"/>
        <v>0</v>
      </c>
      <c r="AF58" s="28">
        <f t="shared" si="15"/>
        <v>0</v>
      </c>
      <c r="AG58" s="28">
        <f t="shared" si="15"/>
        <v>0</v>
      </c>
      <c r="AH58" s="28">
        <f t="shared" si="15"/>
        <v>0</v>
      </c>
      <c r="AI58" s="28">
        <f t="shared" si="15"/>
        <v>0</v>
      </c>
      <c r="AJ58" s="28">
        <f t="shared" si="15"/>
        <v>0</v>
      </c>
      <c r="AK58" s="28">
        <f t="shared" si="15"/>
        <v>0</v>
      </c>
      <c r="AL58" s="28">
        <f t="shared" si="13"/>
        <v>0</v>
      </c>
      <c r="AM58" s="28">
        <f t="shared" si="13"/>
        <v>0</v>
      </c>
      <c r="AN58" s="28">
        <f t="shared" si="13"/>
        <v>0</v>
      </c>
      <c r="AO58" s="28">
        <f t="shared" si="13"/>
        <v>0</v>
      </c>
      <c r="AP58" s="28">
        <f t="shared" si="13"/>
        <v>0</v>
      </c>
      <c r="AQ58" s="28">
        <f t="shared" si="13"/>
        <v>0</v>
      </c>
      <c r="AR58" s="28">
        <f t="shared" si="13"/>
        <v>0</v>
      </c>
      <c r="AS58" s="28">
        <f t="shared" si="13"/>
        <v>0</v>
      </c>
      <c r="AT58" s="28">
        <f t="shared" si="13"/>
        <v>0</v>
      </c>
      <c r="AU58" s="28">
        <f t="shared" si="13"/>
        <v>0</v>
      </c>
      <c r="AV58" s="28">
        <f t="shared" si="13"/>
        <v>0</v>
      </c>
      <c r="AW58" s="28">
        <f t="shared" si="13"/>
        <v>0</v>
      </c>
      <c r="AX58" s="28">
        <f t="shared" si="13"/>
        <v>0</v>
      </c>
      <c r="AY58" s="28">
        <f t="shared" si="13"/>
        <v>0</v>
      </c>
      <c r="AZ58" s="28">
        <f t="shared" si="13"/>
        <v>0</v>
      </c>
      <c r="BA58" s="28">
        <f t="shared" si="13"/>
        <v>0</v>
      </c>
      <c r="BB58" s="28">
        <f t="shared" si="13"/>
        <v>0</v>
      </c>
      <c r="BC58" s="28">
        <f t="shared" si="13"/>
        <v>0</v>
      </c>
      <c r="BD58" s="28">
        <f t="shared" si="13"/>
        <v>0</v>
      </c>
      <c r="BE58" s="28">
        <f t="shared" si="13"/>
        <v>0</v>
      </c>
      <c r="BF58" s="28">
        <f t="shared" si="13"/>
        <v>0</v>
      </c>
      <c r="BG58" s="14"/>
    </row>
    <row r="59" spans="2:59" x14ac:dyDescent="0.25">
      <c r="B59" s="11"/>
      <c r="C59" s="25"/>
      <c r="D59" s="25"/>
      <c r="E59" s="27"/>
      <c r="F59" s="7"/>
      <c r="G59" s="12"/>
      <c r="H59" s="28">
        <f t="shared" si="14"/>
        <v>0</v>
      </c>
      <c r="I59" s="28">
        <f t="shared" si="14"/>
        <v>0</v>
      </c>
      <c r="J59" s="28">
        <f t="shared" si="14"/>
        <v>0</v>
      </c>
      <c r="K59" s="28">
        <f t="shared" si="14"/>
        <v>0</v>
      </c>
      <c r="L59" s="28">
        <f t="shared" si="14"/>
        <v>0</v>
      </c>
      <c r="M59" s="28">
        <f t="shared" si="14"/>
        <v>0</v>
      </c>
      <c r="N59" s="28">
        <f t="shared" si="14"/>
        <v>0</v>
      </c>
      <c r="O59" s="28">
        <f t="shared" si="14"/>
        <v>0</v>
      </c>
      <c r="P59" s="28">
        <f t="shared" si="14"/>
        <v>0</v>
      </c>
      <c r="Q59" s="28">
        <f t="shared" si="14"/>
        <v>0</v>
      </c>
      <c r="R59" s="28">
        <f t="shared" si="14"/>
        <v>0</v>
      </c>
      <c r="S59" s="28">
        <f t="shared" si="14"/>
        <v>0</v>
      </c>
      <c r="T59" s="28">
        <f t="shared" si="14"/>
        <v>0</v>
      </c>
      <c r="U59" s="28">
        <f t="shared" si="14"/>
        <v>0</v>
      </c>
      <c r="V59" s="28">
        <f t="shared" si="14"/>
        <v>0</v>
      </c>
      <c r="W59" s="28">
        <f t="shared" si="14"/>
        <v>0</v>
      </c>
      <c r="X59" s="28">
        <f t="shared" si="15"/>
        <v>0</v>
      </c>
      <c r="Y59" s="28">
        <f t="shared" si="15"/>
        <v>0</v>
      </c>
      <c r="Z59" s="28">
        <f t="shared" si="15"/>
        <v>0</v>
      </c>
      <c r="AA59" s="28">
        <f t="shared" si="15"/>
        <v>0</v>
      </c>
      <c r="AB59" s="28">
        <f t="shared" si="15"/>
        <v>0</v>
      </c>
      <c r="AC59" s="28">
        <f t="shared" si="15"/>
        <v>0</v>
      </c>
      <c r="AD59" s="28">
        <f t="shared" si="15"/>
        <v>0</v>
      </c>
      <c r="AE59" s="28">
        <f t="shared" si="15"/>
        <v>0</v>
      </c>
      <c r="AF59" s="28">
        <f t="shared" si="15"/>
        <v>0</v>
      </c>
      <c r="AG59" s="28">
        <f t="shared" si="15"/>
        <v>0</v>
      </c>
      <c r="AH59" s="28">
        <f t="shared" si="15"/>
        <v>0</v>
      </c>
      <c r="AI59" s="28">
        <f t="shared" si="15"/>
        <v>0</v>
      </c>
      <c r="AJ59" s="28">
        <f t="shared" si="15"/>
        <v>0</v>
      </c>
      <c r="AK59" s="28">
        <f t="shared" si="15"/>
        <v>0</v>
      </c>
      <c r="AL59" s="28">
        <f t="shared" si="13"/>
        <v>0</v>
      </c>
      <c r="AM59" s="28">
        <f t="shared" si="13"/>
        <v>0</v>
      </c>
      <c r="AN59" s="28">
        <f t="shared" si="13"/>
        <v>0</v>
      </c>
      <c r="AO59" s="28">
        <f t="shared" si="13"/>
        <v>0</v>
      </c>
      <c r="AP59" s="28">
        <f t="shared" si="13"/>
        <v>0</v>
      </c>
      <c r="AQ59" s="28">
        <f t="shared" si="13"/>
        <v>0</v>
      </c>
      <c r="AR59" s="28">
        <f t="shared" si="13"/>
        <v>0</v>
      </c>
      <c r="AS59" s="28">
        <f t="shared" si="13"/>
        <v>0</v>
      </c>
      <c r="AT59" s="28">
        <f t="shared" si="13"/>
        <v>0</v>
      </c>
      <c r="AU59" s="28">
        <f t="shared" si="13"/>
        <v>0</v>
      </c>
      <c r="AV59" s="28">
        <f t="shared" si="13"/>
        <v>0</v>
      </c>
      <c r="AW59" s="28">
        <f t="shared" si="13"/>
        <v>0</v>
      </c>
      <c r="AX59" s="28">
        <f t="shared" si="13"/>
        <v>0</v>
      </c>
      <c r="AY59" s="28">
        <f t="shared" si="13"/>
        <v>0</v>
      </c>
      <c r="AZ59" s="28">
        <f t="shared" si="13"/>
        <v>0</v>
      </c>
      <c r="BA59" s="28">
        <f t="shared" si="13"/>
        <v>0</v>
      </c>
      <c r="BB59" s="28">
        <f t="shared" si="13"/>
        <v>0</v>
      </c>
      <c r="BC59" s="28">
        <f t="shared" si="13"/>
        <v>0</v>
      </c>
      <c r="BD59" s="28">
        <f t="shared" si="13"/>
        <v>0</v>
      </c>
      <c r="BE59" s="28">
        <f t="shared" si="13"/>
        <v>0</v>
      </c>
      <c r="BF59" s="28">
        <f t="shared" si="13"/>
        <v>0</v>
      </c>
      <c r="BG59" s="14"/>
    </row>
    <row r="60" spans="2:59" x14ac:dyDescent="0.25">
      <c r="B60" s="11"/>
      <c r="C60" s="25"/>
      <c r="D60" s="25"/>
      <c r="E60" s="27"/>
      <c r="F60" s="7"/>
      <c r="G60" s="12"/>
      <c r="H60" s="28">
        <f t="shared" si="14"/>
        <v>0</v>
      </c>
      <c r="I60" s="28">
        <f t="shared" si="14"/>
        <v>0</v>
      </c>
      <c r="J60" s="28">
        <f t="shared" si="14"/>
        <v>0</v>
      </c>
      <c r="K60" s="28">
        <f t="shared" si="14"/>
        <v>0</v>
      </c>
      <c r="L60" s="28">
        <f t="shared" si="14"/>
        <v>0</v>
      </c>
      <c r="M60" s="28">
        <f t="shared" si="14"/>
        <v>0</v>
      </c>
      <c r="N60" s="28">
        <f t="shared" si="14"/>
        <v>0</v>
      </c>
      <c r="O60" s="28">
        <f t="shared" si="14"/>
        <v>0</v>
      </c>
      <c r="P60" s="28">
        <f t="shared" si="14"/>
        <v>0</v>
      </c>
      <c r="Q60" s="28">
        <f t="shared" si="14"/>
        <v>0</v>
      </c>
      <c r="R60" s="28">
        <f t="shared" si="14"/>
        <v>0</v>
      </c>
      <c r="S60" s="28">
        <f t="shared" si="14"/>
        <v>0</v>
      </c>
      <c r="T60" s="28">
        <f t="shared" si="14"/>
        <v>0</v>
      </c>
      <c r="U60" s="28">
        <f t="shared" si="14"/>
        <v>0</v>
      </c>
      <c r="V60" s="28">
        <f t="shared" si="14"/>
        <v>0</v>
      </c>
      <c r="W60" s="28">
        <f t="shared" si="14"/>
        <v>0</v>
      </c>
      <c r="X60" s="28">
        <f t="shared" si="15"/>
        <v>0</v>
      </c>
      <c r="Y60" s="28">
        <f t="shared" si="15"/>
        <v>0</v>
      </c>
      <c r="Z60" s="28">
        <f t="shared" si="15"/>
        <v>0</v>
      </c>
      <c r="AA60" s="28">
        <f t="shared" si="15"/>
        <v>0</v>
      </c>
      <c r="AB60" s="28">
        <f t="shared" si="15"/>
        <v>0</v>
      </c>
      <c r="AC60" s="28">
        <f t="shared" si="15"/>
        <v>0</v>
      </c>
      <c r="AD60" s="28">
        <f t="shared" si="15"/>
        <v>0</v>
      </c>
      <c r="AE60" s="28">
        <f t="shared" si="15"/>
        <v>0</v>
      </c>
      <c r="AF60" s="28">
        <f t="shared" si="15"/>
        <v>0</v>
      </c>
      <c r="AG60" s="28">
        <f t="shared" si="15"/>
        <v>0</v>
      </c>
      <c r="AH60" s="28">
        <f t="shared" si="15"/>
        <v>0</v>
      </c>
      <c r="AI60" s="28">
        <f t="shared" si="15"/>
        <v>0</v>
      </c>
      <c r="AJ60" s="28">
        <f t="shared" si="15"/>
        <v>0</v>
      </c>
      <c r="AK60" s="28">
        <f t="shared" si="15"/>
        <v>0</v>
      </c>
      <c r="AL60" s="28">
        <f t="shared" si="13"/>
        <v>0</v>
      </c>
      <c r="AM60" s="28">
        <f t="shared" si="13"/>
        <v>0</v>
      </c>
      <c r="AN60" s="28">
        <f t="shared" si="13"/>
        <v>0</v>
      </c>
      <c r="AO60" s="28">
        <f t="shared" si="13"/>
        <v>0</v>
      </c>
      <c r="AP60" s="28">
        <f t="shared" si="13"/>
        <v>0</v>
      </c>
      <c r="AQ60" s="28">
        <f t="shared" si="13"/>
        <v>0</v>
      </c>
      <c r="AR60" s="28">
        <f t="shared" si="13"/>
        <v>0</v>
      </c>
      <c r="AS60" s="28">
        <f t="shared" si="13"/>
        <v>0</v>
      </c>
      <c r="AT60" s="28">
        <f t="shared" si="13"/>
        <v>0</v>
      </c>
      <c r="AU60" s="28">
        <f t="shared" si="13"/>
        <v>0</v>
      </c>
      <c r="AV60" s="28">
        <f t="shared" si="13"/>
        <v>0</v>
      </c>
      <c r="AW60" s="28">
        <f t="shared" si="13"/>
        <v>0</v>
      </c>
      <c r="AX60" s="28">
        <f t="shared" si="13"/>
        <v>0</v>
      </c>
      <c r="AY60" s="28">
        <f t="shared" si="13"/>
        <v>0</v>
      </c>
      <c r="AZ60" s="28">
        <f t="shared" si="13"/>
        <v>0</v>
      </c>
      <c r="BA60" s="28">
        <f t="shared" si="13"/>
        <v>0</v>
      </c>
      <c r="BB60" s="28">
        <f t="shared" si="13"/>
        <v>0</v>
      </c>
      <c r="BC60" s="28">
        <f t="shared" si="13"/>
        <v>0</v>
      </c>
      <c r="BD60" s="28">
        <f t="shared" si="13"/>
        <v>0</v>
      </c>
      <c r="BE60" s="28">
        <f t="shared" si="13"/>
        <v>0</v>
      </c>
      <c r="BF60" s="28">
        <f t="shared" si="13"/>
        <v>0</v>
      </c>
      <c r="BG60" s="14"/>
    </row>
    <row r="61" spans="2:59" x14ac:dyDescent="0.25">
      <c r="B61" s="11"/>
      <c r="C61" s="25"/>
      <c r="D61" s="25"/>
      <c r="E61" s="27"/>
      <c r="F61" s="7"/>
      <c r="G61" s="12"/>
      <c r="H61" s="28">
        <f t="shared" si="14"/>
        <v>0</v>
      </c>
      <c r="I61" s="28">
        <f t="shared" si="14"/>
        <v>0</v>
      </c>
      <c r="J61" s="28">
        <f t="shared" si="14"/>
        <v>0</v>
      </c>
      <c r="K61" s="28">
        <f t="shared" si="14"/>
        <v>0</v>
      </c>
      <c r="L61" s="28">
        <f t="shared" si="14"/>
        <v>0</v>
      </c>
      <c r="M61" s="28">
        <f t="shared" si="14"/>
        <v>0</v>
      </c>
      <c r="N61" s="28">
        <f t="shared" si="14"/>
        <v>0</v>
      </c>
      <c r="O61" s="28">
        <f t="shared" si="14"/>
        <v>0</v>
      </c>
      <c r="P61" s="28">
        <f t="shared" si="14"/>
        <v>0</v>
      </c>
      <c r="Q61" s="28">
        <f t="shared" si="14"/>
        <v>0</v>
      </c>
      <c r="R61" s="28">
        <f t="shared" si="14"/>
        <v>0</v>
      </c>
      <c r="S61" s="28">
        <f t="shared" si="14"/>
        <v>0</v>
      </c>
      <c r="T61" s="28">
        <f t="shared" si="14"/>
        <v>0</v>
      </c>
      <c r="U61" s="28">
        <f t="shared" si="14"/>
        <v>0</v>
      </c>
      <c r="V61" s="28">
        <f t="shared" si="14"/>
        <v>0</v>
      </c>
      <c r="W61" s="28">
        <f t="shared" si="14"/>
        <v>0</v>
      </c>
      <c r="X61" s="28">
        <f t="shared" si="15"/>
        <v>0</v>
      </c>
      <c r="Y61" s="28">
        <f t="shared" si="15"/>
        <v>0</v>
      </c>
      <c r="Z61" s="28">
        <f t="shared" si="15"/>
        <v>0</v>
      </c>
      <c r="AA61" s="28">
        <f t="shared" si="15"/>
        <v>0</v>
      </c>
      <c r="AB61" s="28">
        <f t="shared" si="15"/>
        <v>0</v>
      </c>
      <c r="AC61" s="28">
        <f t="shared" si="15"/>
        <v>0</v>
      </c>
      <c r="AD61" s="28">
        <f t="shared" si="15"/>
        <v>0</v>
      </c>
      <c r="AE61" s="28">
        <f t="shared" si="15"/>
        <v>0</v>
      </c>
      <c r="AF61" s="28">
        <f t="shared" si="15"/>
        <v>0</v>
      </c>
      <c r="AG61" s="28">
        <f t="shared" si="15"/>
        <v>0</v>
      </c>
      <c r="AH61" s="28">
        <f t="shared" si="15"/>
        <v>0</v>
      </c>
      <c r="AI61" s="28">
        <f t="shared" si="15"/>
        <v>0</v>
      </c>
      <c r="AJ61" s="28">
        <f t="shared" si="15"/>
        <v>0</v>
      </c>
      <c r="AK61" s="28">
        <f t="shared" si="15"/>
        <v>0</v>
      </c>
      <c r="AL61" s="28">
        <f t="shared" si="13"/>
        <v>0</v>
      </c>
      <c r="AM61" s="28">
        <f t="shared" si="13"/>
        <v>0</v>
      </c>
      <c r="AN61" s="28">
        <f t="shared" si="13"/>
        <v>0</v>
      </c>
      <c r="AO61" s="28">
        <f t="shared" si="13"/>
        <v>0</v>
      </c>
      <c r="AP61" s="28">
        <f t="shared" si="13"/>
        <v>0</v>
      </c>
      <c r="AQ61" s="28">
        <f t="shared" si="13"/>
        <v>0</v>
      </c>
      <c r="AR61" s="28">
        <f t="shared" si="13"/>
        <v>0</v>
      </c>
      <c r="AS61" s="28">
        <f t="shared" si="13"/>
        <v>0</v>
      </c>
      <c r="AT61" s="28">
        <f t="shared" si="13"/>
        <v>0</v>
      </c>
      <c r="AU61" s="28">
        <f t="shared" si="13"/>
        <v>0</v>
      </c>
      <c r="AV61" s="28">
        <f t="shared" si="13"/>
        <v>0</v>
      </c>
      <c r="AW61" s="28">
        <f t="shared" si="13"/>
        <v>0</v>
      </c>
      <c r="AX61" s="28">
        <f t="shared" si="13"/>
        <v>0</v>
      </c>
      <c r="AY61" s="28">
        <f t="shared" si="13"/>
        <v>0</v>
      </c>
      <c r="AZ61" s="28">
        <f t="shared" si="13"/>
        <v>0</v>
      </c>
      <c r="BA61" s="28">
        <f t="shared" si="13"/>
        <v>0</v>
      </c>
      <c r="BB61" s="28">
        <f t="shared" si="13"/>
        <v>0</v>
      </c>
      <c r="BC61" s="28">
        <f t="shared" si="13"/>
        <v>0</v>
      </c>
      <c r="BD61" s="28">
        <f t="shared" si="13"/>
        <v>0</v>
      </c>
      <c r="BE61" s="28">
        <f t="shared" si="13"/>
        <v>0</v>
      </c>
      <c r="BF61" s="28">
        <f t="shared" si="13"/>
        <v>0</v>
      </c>
      <c r="BG61" s="14"/>
    </row>
    <row r="62" spans="2:59" x14ac:dyDescent="0.25">
      <c r="B62" s="11"/>
      <c r="C62" s="25"/>
      <c r="D62" s="25"/>
      <c r="E62" s="27"/>
      <c r="F62" s="7"/>
      <c r="G62" s="12"/>
      <c r="H62" s="28">
        <f t="shared" si="14"/>
        <v>0</v>
      </c>
      <c r="I62" s="28">
        <f t="shared" si="14"/>
        <v>0</v>
      </c>
      <c r="J62" s="28">
        <f t="shared" si="14"/>
        <v>0</v>
      </c>
      <c r="K62" s="28">
        <f t="shared" si="14"/>
        <v>0</v>
      </c>
      <c r="L62" s="28">
        <f t="shared" si="14"/>
        <v>0</v>
      </c>
      <c r="M62" s="28">
        <f t="shared" si="14"/>
        <v>0</v>
      </c>
      <c r="N62" s="28">
        <f t="shared" si="14"/>
        <v>0</v>
      </c>
      <c r="O62" s="28">
        <f t="shared" si="14"/>
        <v>0</v>
      </c>
      <c r="P62" s="28">
        <f t="shared" si="14"/>
        <v>0</v>
      </c>
      <c r="Q62" s="28">
        <f t="shared" si="14"/>
        <v>0</v>
      </c>
      <c r="R62" s="28">
        <f t="shared" si="14"/>
        <v>0</v>
      </c>
      <c r="S62" s="28">
        <f t="shared" si="14"/>
        <v>0</v>
      </c>
      <c r="T62" s="28">
        <f t="shared" si="14"/>
        <v>0</v>
      </c>
      <c r="U62" s="28">
        <f t="shared" si="14"/>
        <v>0</v>
      </c>
      <c r="V62" s="28">
        <f t="shared" si="14"/>
        <v>0</v>
      </c>
      <c r="W62" s="28">
        <f t="shared" si="14"/>
        <v>0</v>
      </c>
      <c r="X62" s="28">
        <f t="shared" si="15"/>
        <v>0</v>
      </c>
      <c r="Y62" s="28">
        <f t="shared" si="15"/>
        <v>0</v>
      </c>
      <c r="Z62" s="28">
        <f t="shared" si="15"/>
        <v>0</v>
      </c>
      <c r="AA62" s="28">
        <f t="shared" si="15"/>
        <v>0</v>
      </c>
      <c r="AB62" s="28">
        <f t="shared" si="15"/>
        <v>0</v>
      </c>
      <c r="AC62" s="28">
        <f t="shared" si="15"/>
        <v>0</v>
      </c>
      <c r="AD62" s="28">
        <f t="shared" si="15"/>
        <v>0</v>
      </c>
      <c r="AE62" s="28">
        <f t="shared" si="15"/>
        <v>0</v>
      </c>
      <c r="AF62" s="28">
        <f t="shared" si="15"/>
        <v>0</v>
      </c>
      <c r="AG62" s="28">
        <f t="shared" si="15"/>
        <v>0</v>
      </c>
      <c r="AH62" s="28">
        <f t="shared" si="15"/>
        <v>0</v>
      </c>
      <c r="AI62" s="28">
        <f t="shared" si="15"/>
        <v>0</v>
      </c>
      <c r="AJ62" s="28">
        <f t="shared" si="15"/>
        <v>0</v>
      </c>
      <c r="AK62" s="28">
        <f t="shared" si="15"/>
        <v>0</v>
      </c>
      <c r="AL62" s="28">
        <f t="shared" si="13"/>
        <v>0</v>
      </c>
      <c r="AM62" s="28">
        <f t="shared" si="13"/>
        <v>0</v>
      </c>
      <c r="AN62" s="28">
        <f t="shared" si="13"/>
        <v>0</v>
      </c>
      <c r="AO62" s="28">
        <f t="shared" si="13"/>
        <v>0</v>
      </c>
      <c r="AP62" s="28">
        <f t="shared" si="13"/>
        <v>0</v>
      </c>
      <c r="AQ62" s="28">
        <f t="shared" si="13"/>
        <v>0</v>
      </c>
      <c r="AR62" s="28">
        <f t="shared" si="13"/>
        <v>0</v>
      </c>
      <c r="AS62" s="28">
        <f t="shared" si="13"/>
        <v>0</v>
      </c>
      <c r="AT62" s="28">
        <f t="shared" si="13"/>
        <v>0</v>
      </c>
      <c r="AU62" s="28">
        <f t="shared" si="13"/>
        <v>0</v>
      </c>
      <c r="AV62" s="28">
        <f t="shared" si="13"/>
        <v>0</v>
      </c>
      <c r="AW62" s="28">
        <f t="shared" si="13"/>
        <v>0</v>
      </c>
      <c r="AX62" s="28">
        <f t="shared" si="13"/>
        <v>0</v>
      </c>
      <c r="AY62" s="28">
        <f t="shared" si="13"/>
        <v>0</v>
      </c>
      <c r="AZ62" s="28">
        <f t="shared" si="13"/>
        <v>0</v>
      </c>
      <c r="BA62" s="28">
        <f t="shared" si="13"/>
        <v>0</v>
      </c>
      <c r="BB62" s="28">
        <f t="shared" si="13"/>
        <v>0</v>
      </c>
      <c r="BC62" s="28">
        <f t="shared" ref="BC62:BF77" si="16">$C62*((1+BC$24)^($F62/365))</f>
        <v>0</v>
      </c>
      <c r="BD62" s="28">
        <f t="shared" si="16"/>
        <v>0</v>
      </c>
      <c r="BE62" s="28">
        <f t="shared" si="16"/>
        <v>0</v>
      </c>
      <c r="BF62" s="28">
        <f t="shared" si="16"/>
        <v>0</v>
      </c>
      <c r="BG62" s="14"/>
    </row>
    <row r="63" spans="2:59" x14ac:dyDescent="0.25">
      <c r="B63" s="11"/>
      <c r="C63" s="25"/>
      <c r="D63" s="25"/>
      <c r="E63" s="27"/>
      <c r="F63" s="7"/>
      <c r="G63" s="12"/>
      <c r="H63" s="28">
        <f t="shared" si="14"/>
        <v>0</v>
      </c>
      <c r="I63" s="28">
        <f t="shared" si="14"/>
        <v>0</v>
      </c>
      <c r="J63" s="28">
        <f t="shared" si="14"/>
        <v>0</v>
      </c>
      <c r="K63" s="28">
        <f t="shared" si="14"/>
        <v>0</v>
      </c>
      <c r="L63" s="28">
        <f t="shared" si="14"/>
        <v>0</v>
      </c>
      <c r="M63" s="28">
        <f t="shared" si="14"/>
        <v>0</v>
      </c>
      <c r="N63" s="28">
        <f t="shared" si="14"/>
        <v>0</v>
      </c>
      <c r="O63" s="28">
        <f t="shared" si="14"/>
        <v>0</v>
      </c>
      <c r="P63" s="28">
        <f t="shared" si="14"/>
        <v>0</v>
      </c>
      <c r="Q63" s="28">
        <f t="shared" si="14"/>
        <v>0</v>
      </c>
      <c r="R63" s="28">
        <f t="shared" si="14"/>
        <v>0</v>
      </c>
      <c r="S63" s="28">
        <f t="shared" si="14"/>
        <v>0</v>
      </c>
      <c r="T63" s="28">
        <f t="shared" si="14"/>
        <v>0</v>
      </c>
      <c r="U63" s="28">
        <f t="shared" si="14"/>
        <v>0</v>
      </c>
      <c r="V63" s="28">
        <f t="shared" si="14"/>
        <v>0</v>
      </c>
      <c r="W63" s="28">
        <f t="shared" si="14"/>
        <v>0</v>
      </c>
      <c r="X63" s="28">
        <f t="shared" si="15"/>
        <v>0</v>
      </c>
      <c r="Y63" s="28">
        <f t="shared" si="15"/>
        <v>0</v>
      </c>
      <c r="Z63" s="28">
        <f t="shared" si="15"/>
        <v>0</v>
      </c>
      <c r="AA63" s="28">
        <f t="shared" si="15"/>
        <v>0</v>
      </c>
      <c r="AB63" s="28">
        <f t="shared" si="15"/>
        <v>0</v>
      </c>
      <c r="AC63" s="28">
        <f t="shared" si="15"/>
        <v>0</v>
      </c>
      <c r="AD63" s="28">
        <f t="shared" si="15"/>
        <v>0</v>
      </c>
      <c r="AE63" s="28">
        <f t="shared" si="15"/>
        <v>0</v>
      </c>
      <c r="AF63" s="28">
        <f t="shared" si="15"/>
        <v>0</v>
      </c>
      <c r="AG63" s="28">
        <f t="shared" si="15"/>
        <v>0</v>
      </c>
      <c r="AH63" s="28">
        <f t="shared" si="15"/>
        <v>0</v>
      </c>
      <c r="AI63" s="28">
        <f t="shared" si="15"/>
        <v>0</v>
      </c>
      <c r="AJ63" s="28">
        <f t="shared" si="15"/>
        <v>0</v>
      </c>
      <c r="AK63" s="28">
        <f t="shared" si="15"/>
        <v>0</v>
      </c>
      <c r="AL63" s="28">
        <f t="shared" si="15"/>
        <v>0</v>
      </c>
      <c r="AM63" s="28">
        <f t="shared" si="15"/>
        <v>0</v>
      </c>
      <c r="AN63" s="28">
        <f t="shared" ref="AN63:BC78" si="17">$C63*((1+AN$24)^($F63/365))</f>
        <v>0</v>
      </c>
      <c r="AO63" s="28">
        <f t="shared" si="17"/>
        <v>0</v>
      </c>
      <c r="AP63" s="28">
        <f t="shared" si="17"/>
        <v>0</v>
      </c>
      <c r="AQ63" s="28">
        <f t="shared" si="17"/>
        <v>0</v>
      </c>
      <c r="AR63" s="28">
        <f t="shared" si="17"/>
        <v>0</v>
      </c>
      <c r="AS63" s="28">
        <f t="shared" si="17"/>
        <v>0</v>
      </c>
      <c r="AT63" s="28">
        <f t="shared" si="17"/>
        <v>0</v>
      </c>
      <c r="AU63" s="28">
        <f t="shared" si="17"/>
        <v>0</v>
      </c>
      <c r="AV63" s="28">
        <f t="shared" si="17"/>
        <v>0</v>
      </c>
      <c r="AW63" s="28">
        <f t="shared" si="17"/>
        <v>0</v>
      </c>
      <c r="AX63" s="28">
        <f t="shared" si="17"/>
        <v>0</v>
      </c>
      <c r="AY63" s="28">
        <f t="shared" si="17"/>
        <v>0</v>
      </c>
      <c r="AZ63" s="28">
        <f t="shared" si="17"/>
        <v>0</v>
      </c>
      <c r="BA63" s="28">
        <f t="shared" si="17"/>
        <v>0</v>
      </c>
      <c r="BB63" s="28">
        <f t="shared" si="17"/>
        <v>0</v>
      </c>
      <c r="BC63" s="28">
        <f t="shared" si="17"/>
        <v>0</v>
      </c>
      <c r="BD63" s="28">
        <f t="shared" si="16"/>
        <v>0</v>
      </c>
      <c r="BE63" s="28">
        <f t="shared" si="16"/>
        <v>0</v>
      </c>
      <c r="BF63" s="28">
        <f t="shared" si="16"/>
        <v>0</v>
      </c>
      <c r="BG63" s="14"/>
    </row>
    <row r="64" spans="2:59" x14ac:dyDescent="0.25">
      <c r="B64" s="11"/>
      <c r="C64" s="25"/>
      <c r="D64" s="25"/>
      <c r="E64" s="27"/>
      <c r="F64" s="7"/>
      <c r="G64" s="12"/>
      <c r="H64" s="28">
        <f t="shared" si="14"/>
        <v>0</v>
      </c>
      <c r="I64" s="28">
        <f t="shared" si="14"/>
        <v>0</v>
      </c>
      <c r="J64" s="28">
        <f t="shared" si="14"/>
        <v>0</v>
      </c>
      <c r="K64" s="28">
        <f t="shared" si="14"/>
        <v>0</v>
      </c>
      <c r="L64" s="28">
        <f t="shared" si="14"/>
        <v>0</v>
      </c>
      <c r="M64" s="28">
        <f t="shared" si="14"/>
        <v>0</v>
      </c>
      <c r="N64" s="28">
        <f t="shared" si="14"/>
        <v>0</v>
      </c>
      <c r="O64" s="28">
        <f t="shared" si="14"/>
        <v>0</v>
      </c>
      <c r="P64" s="28">
        <f t="shared" si="14"/>
        <v>0</v>
      </c>
      <c r="Q64" s="28">
        <f t="shared" si="14"/>
        <v>0</v>
      </c>
      <c r="R64" s="28">
        <f t="shared" si="14"/>
        <v>0</v>
      </c>
      <c r="S64" s="28">
        <f t="shared" si="14"/>
        <v>0</v>
      </c>
      <c r="T64" s="28">
        <f t="shared" si="14"/>
        <v>0</v>
      </c>
      <c r="U64" s="28">
        <f t="shared" si="14"/>
        <v>0</v>
      </c>
      <c r="V64" s="28">
        <f t="shared" si="14"/>
        <v>0</v>
      </c>
      <c r="W64" s="28">
        <f t="shared" si="14"/>
        <v>0</v>
      </c>
      <c r="X64" s="28">
        <f t="shared" si="15"/>
        <v>0</v>
      </c>
      <c r="Y64" s="28">
        <f t="shared" si="15"/>
        <v>0</v>
      </c>
      <c r="Z64" s="28">
        <f t="shared" si="15"/>
        <v>0</v>
      </c>
      <c r="AA64" s="28">
        <f t="shared" si="15"/>
        <v>0</v>
      </c>
      <c r="AB64" s="28">
        <f t="shared" si="15"/>
        <v>0</v>
      </c>
      <c r="AC64" s="28">
        <f t="shared" si="15"/>
        <v>0</v>
      </c>
      <c r="AD64" s="28">
        <f t="shared" si="15"/>
        <v>0</v>
      </c>
      <c r="AE64" s="28">
        <f t="shared" si="15"/>
        <v>0</v>
      </c>
      <c r="AF64" s="28">
        <f t="shared" si="15"/>
        <v>0</v>
      </c>
      <c r="AG64" s="28">
        <f t="shared" si="15"/>
        <v>0</v>
      </c>
      <c r="AH64" s="28">
        <f t="shared" si="15"/>
        <v>0</v>
      </c>
      <c r="AI64" s="28">
        <f t="shared" si="15"/>
        <v>0</v>
      </c>
      <c r="AJ64" s="28">
        <f t="shared" si="15"/>
        <v>0</v>
      </c>
      <c r="AK64" s="28">
        <f t="shared" si="15"/>
        <v>0</v>
      </c>
      <c r="AL64" s="28">
        <f t="shared" si="15"/>
        <v>0</v>
      </c>
      <c r="AM64" s="28">
        <f t="shared" si="15"/>
        <v>0</v>
      </c>
      <c r="AN64" s="28">
        <f t="shared" si="17"/>
        <v>0</v>
      </c>
      <c r="AO64" s="28">
        <f t="shared" si="17"/>
        <v>0</v>
      </c>
      <c r="AP64" s="28">
        <f t="shared" si="17"/>
        <v>0</v>
      </c>
      <c r="AQ64" s="28">
        <f t="shared" si="17"/>
        <v>0</v>
      </c>
      <c r="AR64" s="28">
        <f t="shared" si="17"/>
        <v>0</v>
      </c>
      <c r="AS64" s="28">
        <f t="shared" si="17"/>
        <v>0</v>
      </c>
      <c r="AT64" s="28">
        <f t="shared" si="17"/>
        <v>0</v>
      </c>
      <c r="AU64" s="28">
        <f t="shared" si="17"/>
        <v>0</v>
      </c>
      <c r="AV64" s="28">
        <f t="shared" si="17"/>
        <v>0</v>
      </c>
      <c r="AW64" s="28">
        <f t="shared" si="17"/>
        <v>0</v>
      </c>
      <c r="AX64" s="28">
        <f t="shared" si="17"/>
        <v>0</v>
      </c>
      <c r="AY64" s="28">
        <f t="shared" si="17"/>
        <v>0</v>
      </c>
      <c r="AZ64" s="28">
        <f t="shared" si="17"/>
        <v>0</v>
      </c>
      <c r="BA64" s="28">
        <f t="shared" si="17"/>
        <v>0</v>
      </c>
      <c r="BB64" s="28">
        <f t="shared" si="17"/>
        <v>0</v>
      </c>
      <c r="BC64" s="28">
        <f t="shared" si="17"/>
        <v>0</v>
      </c>
      <c r="BD64" s="28">
        <f t="shared" si="16"/>
        <v>0</v>
      </c>
      <c r="BE64" s="28">
        <f t="shared" si="16"/>
        <v>0</v>
      </c>
      <c r="BF64" s="28">
        <f t="shared" si="16"/>
        <v>0</v>
      </c>
      <c r="BG64" s="14"/>
    </row>
    <row r="65" spans="2:59" x14ac:dyDescent="0.25">
      <c r="B65" s="11"/>
      <c r="C65" s="25"/>
      <c r="D65" s="25"/>
      <c r="E65" s="27"/>
      <c r="F65" s="7"/>
      <c r="G65" s="12"/>
      <c r="H65" s="28">
        <f t="shared" si="14"/>
        <v>0</v>
      </c>
      <c r="I65" s="28">
        <f t="shared" si="14"/>
        <v>0</v>
      </c>
      <c r="J65" s="28">
        <f t="shared" si="14"/>
        <v>0</v>
      </c>
      <c r="K65" s="28">
        <f t="shared" si="14"/>
        <v>0</v>
      </c>
      <c r="L65" s="28">
        <f t="shared" si="14"/>
        <v>0</v>
      </c>
      <c r="M65" s="28">
        <f t="shared" si="14"/>
        <v>0</v>
      </c>
      <c r="N65" s="28">
        <f t="shared" si="14"/>
        <v>0</v>
      </c>
      <c r="O65" s="28">
        <f t="shared" si="14"/>
        <v>0</v>
      </c>
      <c r="P65" s="28">
        <f t="shared" si="14"/>
        <v>0</v>
      </c>
      <c r="Q65" s="28">
        <f t="shared" si="14"/>
        <v>0</v>
      </c>
      <c r="R65" s="28">
        <f t="shared" si="14"/>
        <v>0</v>
      </c>
      <c r="S65" s="28">
        <f t="shared" si="14"/>
        <v>0</v>
      </c>
      <c r="T65" s="28">
        <f t="shared" si="14"/>
        <v>0</v>
      </c>
      <c r="U65" s="28">
        <f t="shared" si="14"/>
        <v>0</v>
      </c>
      <c r="V65" s="28">
        <f t="shared" si="14"/>
        <v>0</v>
      </c>
      <c r="W65" s="28">
        <f t="shared" si="14"/>
        <v>0</v>
      </c>
      <c r="X65" s="28">
        <f t="shared" si="15"/>
        <v>0</v>
      </c>
      <c r="Y65" s="28">
        <f t="shared" si="15"/>
        <v>0</v>
      </c>
      <c r="Z65" s="28">
        <f t="shared" si="15"/>
        <v>0</v>
      </c>
      <c r="AA65" s="28">
        <f t="shared" si="15"/>
        <v>0</v>
      </c>
      <c r="AB65" s="28">
        <f t="shared" si="15"/>
        <v>0</v>
      </c>
      <c r="AC65" s="28">
        <f t="shared" si="15"/>
        <v>0</v>
      </c>
      <c r="AD65" s="28">
        <f t="shared" si="15"/>
        <v>0</v>
      </c>
      <c r="AE65" s="28">
        <f t="shared" si="15"/>
        <v>0</v>
      </c>
      <c r="AF65" s="28">
        <f t="shared" si="15"/>
        <v>0</v>
      </c>
      <c r="AG65" s="28">
        <f t="shared" si="15"/>
        <v>0</v>
      </c>
      <c r="AH65" s="28">
        <f t="shared" si="15"/>
        <v>0</v>
      </c>
      <c r="AI65" s="28">
        <f t="shared" si="15"/>
        <v>0</v>
      </c>
      <c r="AJ65" s="28">
        <f t="shared" si="15"/>
        <v>0</v>
      </c>
      <c r="AK65" s="28">
        <f t="shared" si="15"/>
        <v>0</v>
      </c>
      <c r="AL65" s="28">
        <f t="shared" si="15"/>
        <v>0</v>
      </c>
      <c r="AM65" s="28">
        <f t="shared" si="15"/>
        <v>0</v>
      </c>
      <c r="AN65" s="28">
        <f t="shared" si="17"/>
        <v>0</v>
      </c>
      <c r="AO65" s="28">
        <f t="shared" si="17"/>
        <v>0</v>
      </c>
      <c r="AP65" s="28">
        <f t="shared" si="17"/>
        <v>0</v>
      </c>
      <c r="AQ65" s="28">
        <f t="shared" si="17"/>
        <v>0</v>
      </c>
      <c r="AR65" s="28">
        <f t="shared" si="17"/>
        <v>0</v>
      </c>
      <c r="AS65" s="28">
        <f t="shared" si="17"/>
        <v>0</v>
      </c>
      <c r="AT65" s="28">
        <f t="shared" si="17"/>
        <v>0</v>
      </c>
      <c r="AU65" s="28">
        <f t="shared" si="17"/>
        <v>0</v>
      </c>
      <c r="AV65" s="28">
        <f t="shared" si="17"/>
        <v>0</v>
      </c>
      <c r="AW65" s="28">
        <f t="shared" si="17"/>
        <v>0</v>
      </c>
      <c r="AX65" s="28">
        <f t="shared" si="17"/>
        <v>0</v>
      </c>
      <c r="AY65" s="28">
        <f t="shared" si="17"/>
        <v>0</v>
      </c>
      <c r="AZ65" s="28">
        <f t="shared" si="17"/>
        <v>0</v>
      </c>
      <c r="BA65" s="28">
        <f t="shared" si="17"/>
        <v>0</v>
      </c>
      <c r="BB65" s="28">
        <f t="shared" si="17"/>
        <v>0</v>
      </c>
      <c r="BC65" s="28">
        <f t="shared" si="17"/>
        <v>0</v>
      </c>
      <c r="BD65" s="28">
        <f t="shared" si="16"/>
        <v>0</v>
      </c>
      <c r="BE65" s="28">
        <f t="shared" si="16"/>
        <v>0</v>
      </c>
      <c r="BF65" s="28">
        <f t="shared" si="16"/>
        <v>0</v>
      </c>
      <c r="BG65" s="14"/>
    </row>
    <row r="66" spans="2:59" x14ac:dyDescent="0.25">
      <c r="B66" s="11"/>
      <c r="C66" s="25"/>
      <c r="D66" s="25"/>
      <c r="E66" s="27"/>
      <c r="F66" s="7"/>
      <c r="G66" s="12"/>
      <c r="H66" s="28">
        <f t="shared" si="14"/>
        <v>0</v>
      </c>
      <c r="I66" s="28">
        <f t="shared" si="14"/>
        <v>0</v>
      </c>
      <c r="J66" s="28">
        <f t="shared" si="14"/>
        <v>0</v>
      </c>
      <c r="K66" s="28">
        <f t="shared" si="14"/>
        <v>0</v>
      </c>
      <c r="L66" s="28">
        <f t="shared" si="14"/>
        <v>0</v>
      </c>
      <c r="M66" s="28">
        <f t="shared" si="14"/>
        <v>0</v>
      </c>
      <c r="N66" s="28">
        <f t="shared" si="14"/>
        <v>0</v>
      </c>
      <c r="O66" s="28">
        <f t="shared" si="14"/>
        <v>0</v>
      </c>
      <c r="P66" s="28">
        <f t="shared" si="14"/>
        <v>0</v>
      </c>
      <c r="Q66" s="28">
        <f t="shared" si="14"/>
        <v>0</v>
      </c>
      <c r="R66" s="28">
        <f t="shared" si="14"/>
        <v>0</v>
      </c>
      <c r="S66" s="28">
        <f t="shared" si="14"/>
        <v>0</v>
      </c>
      <c r="T66" s="28">
        <f t="shared" si="14"/>
        <v>0</v>
      </c>
      <c r="U66" s="28">
        <f t="shared" si="14"/>
        <v>0</v>
      </c>
      <c r="V66" s="28">
        <f t="shared" si="14"/>
        <v>0</v>
      </c>
      <c r="W66" s="28">
        <f t="shared" si="14"/>
        <v>0</v>
      </c>
      <c r="X66" s="28">
        <f t="shared" si="15"/>
        <v>0</v>
      </c>
      <c r="Y66" s="28">
        <f t="shared" si="15"/>
        <v>0</v>
      </c>
      <c r="Z66" s="28">
        <f t="shared" si="15"/>
        <v>0</v>
      </c>
      <c r="AA66" s="28">
        <f t="shared" si="15"/>
        <v>0</v>
      </c>
      <c r="AB66" s="28">
        <f t="shared" si="15"/>
        <v>0</v>
      </c>
      <c r="AC66" s="28">
        <f t="shared" si="15"/>
        <v>0</v>
      </c>
      <c r="AD66" s="28">
        <f t="shared" si="15"/>
        <v>0</v>
      </c>
      <c r="AE66" s="28">
        <f t="shared" si="15"/>
        <v>0</v>
      </c>
      <c r="AF66" s="28">
        <f t="shared" si="15"/>
        <v>0</v>
      </c>
      <c r="AG66" s="28">
        <f t="shared" si="15"/>
        <v>0</v>
      </c>
      <c r="AH66" s="28">
        <f t="shared" si="15"/>
        <v>0</v>
      </c>
      <c r="AI66" s="28">
        <f t="shared" si="15"/>
        <v>0</v>
      </c>
      <c r="AJ66" s="28">
        <f t="shared" si="15"/>
        <v>0</v>
      </c>
      <c r="AK66" s="28">
        <f t="shared" si="15"/>
        <v>0</v>
      </c>
      <c r="AL66" s="28">
        <f t="shared" si="15"/>
        <v>0</v>
      </c>
      <c r="AM66" s="28">
        <f t="shared" si="15"/>
        <v>0</v>
      </c>
      <c r="AN66" s="28">
        <f t="shared" si="17"/>
        <v>0</v>
      </c>
      <c r="AO66" s="28">
        <f t="shared" si="17"/>
        <v>0</v>
      </c>
      <c r="AP66" s="28">
        <f t="shared" si="17"/>
        <v>0</v>
      </c>
      <c r="AQ66" s="28">
        <f t="shared" si="17"/>
        <v>0</v>
      </c>
      <c r="AR66" s="28">
        <f t="shared" si="17"/>
        <v>0</v>
      </c>
      <c r="AS66" s="28">
        <f t="shared" si="17"/>
        <v>0</v>
      </c>
      <c r="AT66" s="28">
        <f t="shared" si="17"/>
        <v>0</v>
      </c>
      <c r="AU66" s="28">
        <f t="shared" si="17"/>
        <v>0</v>
      </c>
      <c r="AV66" s="28">
        <f t="shared" si="17"/>
        <v>0</v>
      </c>
      <c r="AW66" s="28">
        <f t="shared" si="17"/>
        <v>0</v>
      </c>
      <c r="AX66" s="28">
        <f t="shared" si="17"/>
        <v>0</v>
      </c>
      <c r="AY66" s="28">
        <f t="shared" si="17"/>
        <v>0</v>
      </c>
      <c r="AZ66" s="28">
        <f t="shared" si="17"/>
        <v>0</v>
      </c>
      <c r="BA66" s="28">
        <f t="shared" si="17"/>
        <v>0</v>
      </c>
      <c r="BB66" s="28">
        <f t="shared" si="17"/>
        <v>0</v>
      </c>
      <c r="BC66" s="28">
        <f t="shared" si="17"/>
        <v>0</v>
      </c>
      <c r="BD66" s="28">
        <f t="shared" si="16"/>
        <v>0</v>
      </c>
      <c r="BE66" s="28">
        <f t="shared" si="16"/>
        <v>0</v>
      </c>
      <c r="BF66" s="28">
        <f t="shared" si="16"/>
        <v>0</v>
      </c>
      <c r="BG66" s="14"/>
    </row>
    <row r="67" spans="2:59" x14ac:dyDescent="0.25">
      <c r="B67" s="11"/>
      <c r="C67" s="25"/>
      <c r="D67" s="25"/>
      <c r="E67" s="27"/>
      <c r="F67" s="7"/>
      <c r="G67" s="12"/>
      <c r="H67" s="28">
        <f t="shared" si="14"/>
        <v>0</v>
      </c>
      <c r="I67" s="28">
        <f t="shared" si="14"/>
        <v>0</v>
      </c>
      <c r="J67" s="28">
        <f t="shared" si="14"/>
        <v>0</v>
      </c>
      <c r="K67" s="28">
        <f t="shared" si="14"/>
        <v>0</v>
      </c>
      <c r="L67" s="28">
        <f t="shared" si="14"/>
        <v>0</v>
      </c>
      <c r="M67" s="28">
        <f t="shared" si="14"/>
        <v>0</v>
      </c>
      <c r="N67" s="28">
        <f t="shared" si="14"/>
        <v>0</v>
      </c>
      <c r="O67" s="28">
        <f t="shared" si="14"/>
        <v>0</v>
      </c>
      <c r="P67" s="28">
        <f t="shared" si="14"/>
        <v>0</v>
      </c>
      <c r="Q67" s="28">
        <f t="shared" si="14"/>
        <v>0</v>
      </c>
      <c r="R67" s="28">
        <f t="shared" si="14"/>
        <v>0</v>
      </c>
      <c r="S67" s="28">
        <f t="shared" si="14"/>
        <v>0</v>
      </c>
      <c r="T67" s="28">
        <f t="shared" si="14"/>
        <v>0</v>
      </c>
      <c r="U67" s="28">
        <f t="shared" si="14"/>
        <v>0</v>
      </c>
      <c r="V67" s="28">
        <f t="shared" si="14"/>
        <v>0</v>
      </c>
      <c r="W67" s="28">
        <f t="shared" si="14"/>
        <v>0</v>
      </c>
      <c r="X67" s="28">
        <f t="shared" si="15"/>
        <v>0</v>
      </c>
      <c r="Y67" s="28">
        <f t="shared" si="15"/>
        <v>0</v>
      </c>
      <c r="Z67" s="28">
        <f t="shared" si="15"/>
        <v>0</v>
      </c>
      <c r="AA67" s="28">
        <f t="shared" si="15"/>
        <v>0</v>
      </c>
      <c r="AB67" s="28">
        <f t="shared" si="15"/>
        <v>0</v>
      </c>
      <c r="AC67" s="28">
        <f t="shared" si="15"/>
        <v>0</v>
      </c>
      <c r="AD67" s="28">
        <f t="shared" si="15"/>
        <v>0</v>
      </c>
      <c r="AE67" s="28">
        <f t="shared" si="15"/>
        <v>0</v>
      </c>
      <c r="AF67" s="28">
        <f t="shared" si="15"/>
        <v>0</v>
      </c>
      <c r="AG67" s="28">
        <f t="shared" si="15"/>
        <v>0</v>
      </c>
      <c r="AH67" s="28">
        <f t="shared" si="15"/>
        <v>0</v>
      </c>
      <c r="AI67" s="28">
        <f t="shared" si="15"/>
        <v>0</v>
      </c>
      <c r="AJ67" s="28">
        <f t="shared" si="15"/>
        <v>0</v>
      </c>
      <c r="AK67" s="28">
        <f t="shared" si="15"/>
        <v>0</v>
      </c>
      <c r="AL67" s="28">
        <f t="shared" si="15"/>
        <v>0</v>
      </c>
      <c r="AM67" s="28">
        <f t="shared" si="15"/>
        <v>0</v>
      </c>
      <c r="AN67" s="28">
        <f t="shared" si="17"/>
        <v>0</v>
      </c>
      <c r="AO67" s="28">
        <f t="shared" si="17"/>
        <v>0</v>
      </c>
      <c r="AP67" s="28">
        <f t="shared" si="17"/>
        <v>0</v>
      </c>
      <c r="AQ67" s="28">
        <f t="shared" si="17"/>
        <v>0</v>
      </c>
      <c r="AR67" s="28">
        <f t="shared" si="17"/>
        <v>0</v>
      </c>
      <c r="AS67" s="28">
        <f t="shared" si="17"/>
        <v>0</v>
      </c>
      <c r="AT67" s="28">
        <f t="shared" si="17"/>
        <v>0</v>
      </c>
      <c r="AU67" s="28">
        <f t="shared" si="17"/>
        <v>0</v>
      </c>
      <c r="AV67" s="28">
        <f t="shared" si="17"/>
        <v>0</v>
      </c>
      <c r="AW67" s="28">
        <f t="shared" si="17"/>
        <v>0</v>
      </c>
      <c r="AX67" s="28">
        <f t="shared" si="17"/>
        <v>0</v>
      </c>
      <c r="AY67" s="28">
        <f t="shared" si="17"/>
        <v>0</v>
      </c>
      <c r="AZ67" s="28">
        <f t="shared" si="17"/>
        <v>0</v>
      </c>
      <c r="BA67" s="28">
        <f t="shared" si="17"/>
        <v>0</v>
      </c>
      <c r="BB67" s="28">
        <f t="shared" si="17"/>
        <v>0</v>
      </c>
      <c r="BC67" s="28">
        <f t="shared" si="17"/>
        <v>0</v>
      </c>
      <c r="BD67" s="28">
        <f t="shared" si="16"/>
        <v>0</v>
      </c>
      <c r="BE67" s="28">
        <f t="shared" si="16"/>
        <v>0</v>
      </c>
      <c r="BF67" s="28">
        <f t="shared" si="16"/>
        <v>0</v>
      </c>
      <c r="BG67" s="14"/>
    </row>
    <row r="68" spans="2:59" x14ac:dyDescent="0.25">
      <c r="B68" s="11"/>
      <c r="C68" s="25"/>
      <c r="D68" s="25"/>
      <c r="E68" s="27"/>
      <c r="F68" s="7"/>
      <c r="G68" s="12"/>
      <c r="H68" s="28">
        <f t="shared" si="14"/>
        <v>0</v>
      </c>
      <c r="I68" s="28">
        <f t="shared" si="14"/>
        <v>0</v>
      </c>
      <c r="J68" s="28">
        <f t="shared" si="14"/>
        <v>0</v>
      </c>
      <c r="K68" s="28">
        <f t="shared" si="14"/>
        <v>0</v>
      </c>
      <c r="L68" s="28">
        <f t="shared" si="14"/>
        <v>0</v>
      </c>
      <c r="M68" s="28">
        <f t="shared" si="14"/>
        <v>0</v>
      </c>
      <c r="N68" s="28">
        <f t="shared" si="14"/>
        <v>0</v>
      </c>
      <c r="O68" s="28">
        <f t="shared" si="14"/>
        <v>0</v>
      </c>
      <c r="P68" s="28">
        <f t="shared" si="14"/>
        <v>0</v>
      </c>
      <c r="Q68" s="28">
        <f t="shared" si="14"/>
        <v>0</v>
      </c>
      <c r="R68" s="28">
        <f t="shared" si="14"/>
        <v>0</v>
      </c>
      <c r="S68" s="28">
        <f t="shared" si="14"/>
        <v>0</v>
      </c>
      <c r="T68" s="28">
        <f t="shared" si="14"/>
        <v>0</v>
      </c>
      <c r="U68" s="28">
        <f t="shared" si="14"/>
        <v>0</v>
      </c>
      <c r="V68" s="28">
        <f t="shared" si="14"/>
        <v>0</v>
      </c>
      <c r="W68" s="28">
        <f t="shared" si="14"/>
        <v>0</v>
      </c>
      <c r="X68" s="28">
        <f t="shared" si="15"/>
        <v>0</v>
      </c>
      <c r="Y68" s="28">
        <f t="shared" si="15"/>
        <v>0</v>
      </c>
      <c r="Z68" s="28">
        <f t="shared" si="15"/>
        <v>0</v>
      </c>
      <c r="AA68" s="28">
        <f t="shared" si="15"/>
        <v>0</v>
      </c>
      <c r="AB68" s="28">
        <f t="shared" si="15"/>
        <v>0</v>
      </c>
      <c r="AC68" s="28">
        <f t="shared" si="15"/>
        <v>0</v>
      </c>
      <c r="AD68" s="28">
        <f t="shared" si="15"/>
        <v>0</v>
      </c>
      <c r="AE68" s="28">
        <f t="shared" si="15"/>
        <v>0</v>
      </c>
      <c r="AF68" s="28">
        <f t="shared" si="15"/>
        <v>0</v>
      </c>
      <c r="AG68" s="28">
        <f t="shared" si="15"/>
        <v>0</v>
      </c>
      <c r="AH68" s="28">
        <f t="shared" si="15"/>
        <v>0</v>
      </c>
      <c r="AI68" s="28">
        <f t="shared" si="15"/>
        <v>0</v>
      </c>
      <c r="AJ68" s="28">
        <f t="shared" si="15"/>
        <v>0</v>
      </c>
      <c r="AK68" s="28">
        <f t="shared" si="15"/>
        <v>0</v>
      </c>
      <c r="AL68" s="28">
        <f t="shared" si="15"/>
        <v>0</v>
      </c>
      <c r="AM68" s="28">
        <f t="shared" si="15"/>
        <v>0</v>
      </c>
      <c r="AN68" s="28">
        <f t="shared" si="17"/>
        <v>0</v>
      </c>
      <c r="AO68" s="28">
        <f t="shared" si="17"/>
        <v>0</v>
      </c>
      <c r="AP68" s="28">
        <f t="shared" si="17"/>
        <v>0</v>
      </c>
      <c r="AQ68" s="28">
        <f t="shared" si="17"/>
        <v>0</v>
      </c>
      <c r="AR68" s="28">
        <f t="shared" si="17"/>
        <v>0</v>
      </c>
      <c r="AS68" s="28">
        <f t="shared" si="17"/>
        <v>0</v>
      </c>
      <c r="AT68" s="28">
        <f t="shared" si="17"/>
        <v>0</v>
      </c>
      <c r="AU68" s="28">
        <f t="shared" si="17"/>
        <v>0</v>
      </c>
      <c r="AV68" s="28">
        <f t="shared" si="17"/>
        <v>0</v>
      </c>
      <c r="AW68" s="28">
        <f t="shared" si="17"/>
        <v>0</v>
      </c>
      <c r="AX68" s="28">
        <f t="shared" si="17"/>
        <v>0</v>
      </c>
      <c r="AY68" s="28">
        <f t="shared" si="17"/>
        <v>0</v>
      </c>
      <c r="AZ68" s="28">
        <f t="shared" si="17"/>
        <v>0</v>
      </c>
      <c r="BA68" s="28">
        <f t="shared" si="17"/>
        <v>0</v>
      </c>
      <c r="BB68" s="28">
        <f t="shared" si="17"/>
        <v>0</v>
      </c>
      <c r="BC68" s="28">
        <f t="shared" si="17"/>
        <v>0</v>
      </c>
      <c r="BD68" s="28">
        <f t="shared" si="16"/>
        <v>0</v>
      </c>
      <c r="BE68" s="28">
        <f t="shared" si="16"/>
        <v>0</v>
      </c>
      <c r="BF68" s="28">
        <f t="shared" si="16"/>
        <v>0</v>
      </c>
      <c r="BG68" s="14"/>
    </row>
    <row r="69" spans="2:59" x14ac:dyDescent="0.25">
      <c r="B69" s="11"/>
      <c r="C69" s="25"/>
      <c r="D69" s="25"/>
      <c r="E69" s="27"/>
      <c r="F69" s="7"/>
      <c r="G69" s="12"/>
      <c r="H69" s="28">
        <f t="shared" si="14"/>
        <v>0</v>
      </c>
      <c r="I69" s="28">
        <f t="shared" si="14"/>
        <v>0</v>
      </c>
      <c r="J69" s="28">
        <f t="shared" si="14"/>
        <v>0</v>
      </c>
      <c r="K69" s="28">
        <f t="shared" si="14"/>
        <v>0</v>
      </c>
      <c r="L69" s="28">
        <f t="shared" si="14"/>
        <v>0</v>
      </c>
      <c r="M69" s="28">
        <f t="shared" si="14"/>
        <v>0</v>
      </c>
      <c r="N69" s="28">
        <f t="shared" si="14"/>
        <v>0</v>
      </c>
      <c r="O69" s="28">
        <f t="shared" si="14"/>
        <v>0</v>
      </c>
      <c r="P69" s="28">
        <f t="shared" si="14"/>
        <v>0</v>
      </c>
      <c r="Q69" s="28">
        <f t="shared" si="14"/>
        <v>0</v>
      </c>
      <c r="R69" s="28">
        <f t="shared" si="14"/>
        <v>0</v>
      </c>
      <c r="S69" s="28">
        <f t="shared" si="14"/>
        <v>0</v>
      </c>
      <c r="T69" s="28">
        <f t="shared" si="14"/>
        <v>0</v>
      </c>
      <c r="U69" s="28">
        <f t="shared" si="14"/>
        <v>0</v>
      </c>
      <c r="V69" s="28">
        <f t="shared" si="14"/>
        <v>0</v>
      </c>
      <c r="W69" s="28">
        <f t="shared" si="14"/>
        <v>0</v>
      </c>
      <c r="X69" s="28">
        <f t="shared" si="15"/>
        <v>0</v>
      </c>
      <c r="Y69" s="28">
        <f t="shared" si="15"/>
        <v>0</v>
      </c>
      <c r="Z69" s="28">
        <f t="shared" si="15"/>
        <v>0</v>
      </c>
      <c r="AA69" s="28">
        <f t="shared" si="15"/>
        <v>0</v>
      </c>
      <c r="AB69" s="28">
        <f t="shared" si="15"/>
        <v>0</v>
      </c>
      <c r="AC69" s="28">
        <f t="shared" si="15"/>
        <v>0</v>
      </c>
      <c r="AD69" s="28">
        <f t="shared" si="15"/>
        <v>0</v>
      </c>
      <c r="AE69" s="28">
        <f t="shared" si="15"/>
        <v>0</v>
      </c>
      <c r="AF69" s="28">
        <f t="shared" si="15"/>
        <v>0</v>
      </c>
      <c r="AG69" s="28">
        <f t="shared" si="15"/>
        <v>0</v>
      </c>
      <c r="AH69" s="28">
        <f t="shared" si="15"/>
        <v>0</v>
      </c>
      <c r="AI69" s="28">
        <f t="shared" si="15"/>
        <v>0</v>
      </c>
      <c r="AJ69" s="28">
        <f t="shared" si="15"/>
        <v>0</v>
      </c>
      <c r="AK69" s="28">
        <f t="shared" si="15"/>
        <v>0</v>
      </c>
      <c r="AL69" s="28">
        <f t="shared" si="15"/>
        <v>0</v>
      </c>
      <c r="AM69" s="28">
        <f t="shared" si="15"/>
        <v>0</v>
      </c>
      <c r="AN69" s="28">
        <f t="shared" si="17"/>
        <v>0</v>
      </c>
      <c r="AO69" s="28">
        <f t="shared" si="17"/>
        <v>0</v>
      </c>
      <c r="AP69" s="28">
        <f t="shared" si="17"/>
        <v>0</v>
      </c>
      <c r="AQ69" s="28">
        <f t="shared" si="17"/>
        <v>0</v>
      </c>
      <c r="AR69" s="28">
        <f t="shared" si="17"/>
        <v>0</v>
      </c>
      <c r="AS69" s="28">
        <f t="shared" si="17"/>
        <v>0</v>
      </c>
      <c r="AT69" s="28">
        <f t="shared" si="17"/>
        <v>0</v>
      </c>
      <c r="AU69" s="28">
        <f t="shared" si="17"/>
        <v>0</v>
      </c>
      <c r="AV69" s="28">
        <f t="shared" si="17"/>
        <v>0</v>
      </c>
      <c r="AW69" s="28">
        <f t="shared" si="17"/>
        <v>0</v>
      </c>
      <c r="AX69" s="28">
        <f t="shared" si="17"/>
        <v>0</v>
      </c>
      <c r="AY69" s="28">
        <f t="shared" si="17"/>
        <v>0</v>
      </c>
      <c r="AZ69" s="28">
        <f t="shared" si="17"/>
        <v>0</v>
      </c>
      <c r="BA69" s="28">
        <f t="shared" si="17"/>
        <v>0</v>
      </c>
      <c r="BB69" s="28">
        <f t="shared" si="17"/>
        <v>0</v>
      </c>
      <c r="BC69" s="28">
        <f t="shared" si="17"/>
        <v>0</v>
      </c>
      <c r="BD69" s="28">
        <f t="shared" si="16"/>
        <v>0</v>
      </c>
      <c r="BE69" s="28">
        <f t="shared" si="16"/>
        <v>0</v>
      </c>
      <c r="BF69" s="28">
        <f t="shared" si="16"/>
        <v>0</v>
      </c>
      <c r="BG69" s="14"/>
    </row>
    <row r="70" spans="2:59" x14ac:dyDescent="0.25">
      <c r="B70" s="11"/>
      <c r="C70" s="25"/>
      <c r="D70" s="25"/>
      <c r="E70" s="27"/>
      <c r="F70" s="7"/>
      <c r="G70" s="12"/>
      <c r="H70" s="28">
        <f t="shared" si="14"/>
        <v>0</v>
      </c>
      <c r="I70" s="28">
        <f t="shared" si="14"/>
        <v>0</v>
      </c>
      <c r="J70" s="28">
        <f t="shared" si="14"/>
        <v>0</v>
      </c>
      <c r="K70" s="28">
        <f t="shared" si="14"/>
        <v>0</v>
      </c>
      <c r="L70" s="28">
        <f t="shared" si="14"/>
        <v>0</v>
      </c>
      <c r="M70" s="28">
        <f t="shared" si="14"/>
        <v>0</v>
      </c>
      <c r="N70" s="28">
        <f t="shared" si="14"/>
        <v>0</v>
      </c>
      <c r="O70" s="28">
        <f t="shared" si="14"/>
        <v>0</v>
      </c>
      <c r="P70" s="28">
        <f t="shared" si="14"/>
        <v>0</v>
      </c>
      <c r="Q70" s="28">
        <f t="shared" si="14"/>
        <v>0</v>
      </c>
      <c r="R70" s="28">
        <f t="shared" si="14"/>
        <v>0</v>
      </c>
      <c r="S70" s="28">
        <f t="shared" si="14"/>
        <v>0</v>
      </c>
      <c r="T70" s="28">
        <f t="shared" si="14"/>
        <v>0</v>
      </c>
      <c r="U70" s="28">
        <f t="shared" si="14"/>
        <v>0</v>
      </c>
      <c r="V70" s="28">
        <f t="shared" si="14"/>
        <v>0</v>
      </c>
      <c r="W70" s="28">
        <f t="shared" si="14"/>
        <v>0</v>
      </c>
      <c r="X70" s="28">
        <f t="shared" si="15"/>
        <v>0</v>
      </c>
      <c r="Y70" s="28">
        <f t="shared" si="15"/>
        <v>0</v>
      </c>
      <c r="Z70" s="28">
        <f t="shared" si="15"/>
        <v>0</v>
      </c>
      <c r="AA70" s="28">
        <f t="shared" si="15"/>
        <v>0</v>
      </c>
      <c r="AB70" s="28">
        <f t="shared" si="15"/>
        <v>0</v>
      </c>
      <c r="AC70" s="28">
        <f t="shared" si="15"/>
        <v>0</v>
      </c>
      <c r="AD70" s="28">
        <f t="shared" si="15"/>
        <v>0</v>
      </c>
      <c r="AE70" s="28">
        <f t="shared" si="15"/>
        <v>0</v>
      </c>
      <c r="AF70" s="28">
        <f t="shared" si="15"/>
        <v>0</v>
      </c>
      <c r="AG70" s="28">
        <f t="shared" si="15"/>
        <v>0</v>
      </c>
      <c r="AH70" s="28">
        <f t="shared" si="15"/>
        <v>0</v>
      </c>
      <c r="AI70" s="28">
        <f t="shared" si="15"/>
        <v>0</v>
      </c>
      <c r="AJ70" s="28">
        <f t="shared" si="15"/>
        <v>0</v>
      </c>
      <c r="AK70" s="28">
        <f t="shared" si="15"/>
        <v>0</v>
      </c>
      <c r="AL70" s="28">
        <f t="shared" si="15"/>
        <v>0</v>
      </c>
      <c r="AM70" s="28">
        <f t="shared" si="15"/>
        <v>0</v>
      </c>
      <c r="AN70" s="28">
        <f t="shared" si="17"/>
        <v>0</v>
      </c>
      <c r="AO70" s="28">
        <f t="shared" si="17"/>
        <v>0</v>
      </c>
      <c r="AP70" s="28">
        <f t="shared" si="17"/>
        <v>0</v>
      </c>
      <c r="AQ70" s="28">
        <f t="shared" si="17"/>
        <v>0</v>
      </c>
      <c r="AR70" s="28">
        <f t="shared" si="17"/>
        <v>0</v>
      </c>
      <c r="AS70" s="28">
        <f t="shared" si="17"/>
        <v>0</v>
      </c>
      <c r="AT70" s="28">
        <f t="shared" si="17"/>
        <v>0</v>
      </c>
      <c r="AU70" s="28">
        <f t="shared" si="17"/>
        <v>0</v>
      </c>
      <c r="AV70" s="28">
        <f t="shared" si="17"/>
        <v>0</v>
      </c>
      <c r="AW70" s="28">
        <f t="shared" si="17"/>
        <v>0</v>
      </c>
      <c r="AX70" s="28">
        <f t="shared" si="17"/>
        <v>0</v>
      </c>
      <c r="AY70" s="28">
        <f t="shared" si="17"/>
        <v>0</v>
      </c>
      <c r="AZ70" s="28">
        <f t="shared" si="17"/>
        <v>0</v>
      </c>
      <c r="BA70" s="28">
        <f t="shared" si="17"/>
        <v>0</v>
      </c>
      <c r="BB70" s="28">
        <f t="shared" si="17"/>
        <v>0</v>
      </c>
      <c r="BC70" s="28">
        <f t="shared" si="17"/>
        <v>0</v>
      </c>
      <c r="BD70" s="28">
        <f t="shared" si="16"/>
        <v>0</v>
      </c>
      <c r="BE70" s="28">
        <f t="shared" si="16"/>
        <v>0</v>
      </c>
      <c r="BF70" s="28">
        <f t="shared" si="16"/>
        <v>0</v>
      </c>
      <c r="BG70" s="14"/>
    </row>
    <row r="71" spans="2:59" x14ac:dyDescent="0.25">
      <c r="B71" s="11"/>
      <c r="C71" s="25"/>
      <c r="D71" s="25"/>
      <c r="E71" s="27"/>
      <c r="F71" s="7"/>
      <c r="G71" s="12"/>
      <c r="H71" s="28">
        <f t="shared" si="14"/>
        <v>0</v>
      </c>
      <c r="I71" s="28">
        <f t="shared" si="14"/>
        <v>0</v>
      </c>
      <c r="J71" s="28">
        <f t="shared" si="14"/>
        <v>0</v>
      </c>
      <c r="K71" s="28">
        <f t="shared" si="14"/>
        <v>0</v>
      </c>
      <c r="L71" s="28">
        <f t="shared" si="14"/>
        <v>0</v>
      </c>
      <c r="M71" s="28">
        <f t="shared" si="14"/>
        <v>0</v>
      </c>
      <c r="N71" s="28">
        <f t="shared" si="14"/>
        <v>0</v>
      </c>
      <c r="O71" s="28">
        <f t="shared" si="14"/>
        <v>0</v>
      </c>
      <c r="P71" s="28">
        <f t="shared" si="14"/>
        <v>0</v>
      </c>
      <c r="Q71" s="28">
        <f t="shared" si="14"/>
        <v>0</v>
      </c>
      <c r="R71" s="28">
        <f t="shared" si="14"/>
        <v>0</v>
      </c>
      <c r="S71" s="28">
        <f t="shared" si="14"/>
        <v>0</v>
      </c>
      <c r="T71" s="28">
        <f t="shared" si="14"/>
        <v>0</v>
      </c>
      <c r="U71" s="28">
        <f t="shared" si="14"/>
        <v>0</v>
      </c>
      <c r="V71" s="28">
        <f t="shared" si="14"/>
        <v>0</v>
      </c>
      <c r="W71" s="28">
        <f t="shared" si="14"/>
        <v>0</v>
      </c>
      <c r="X71" s="28">
        <f t="shared" si="15"/>
        <v>0</v>
      </c>
      <c r="Y71" s="28">
        <f t="shared" si="15"/>
        <v>0</v>
      </c>
      <c r="Z71" s="28">
        <f t="shared" si="15"/>
        <v>0</v>
      </c>
      <c r="AA71" s="28">
        <f t="shared" si="15"/>
        <v>0</v>
      </c>
      <c r="AB71" s="28">
        <f t="shared" si="15"/>
        <v>0</v>
      </c>
      <c r="AC71" s="28">
        <f t="shared" si="15"/>
        <v>0</v>
      </c>
      <c r="AD71" s="28">
        <f t="shared" si="15"/>
        <v>0</v>
      </c>
      <c r="AE71" s="28">
        <f t="shared" si="15"/>
        <v>0</v>
      </c>
      <c r="AF71" s="28">
        <f t="shared" si="15"/>
        <v>0</v>
      </c>
      <c r="AG71" s="28">
        <f t="shared" si="15"/>
        <v>0</v>
      </c>
      <c r="AH71" s="28">
        <f t="shared" si="15"/>
        <v>0</v>
      </c>
      <c r="AI71" s="28">
        <f t="shared" si="15"/>
        <v>0</v>
      </c>
      <c r="AJ71" s="28">
        <f t="shared" si="15"/>
        <v>0</v>
      </c>
      <c r="AK71" s="28">
        <f t="shared" si="15"/>
        <v>0</v>
      </c>
      <c r="AL71" s="28">
        <f t="shared" si="15"/>
        <v>0</v>
      </c>
      <c r="AM71" s="28">
        <f t="shared" si="15"/>
        <v>0</v>
      </c>
      <c r="AN71" s="28">
        <f t="shared" si="17"/>
        <v>0</v>
      </c>
      <c r="AO71" s="28">
        <f t="shared" si="17"/>
        <v>0</v>
      </c>
      <c r="AP71" s="28">
        <f t="shared" si="17"/>
        <v>0</v>
      </c>
      <c r="AQ71" s="28">
        <f t="shared" si="17"/>
        <v>0</v>
      </c>
      <c r="AR71" s="28">
        <f t="shared" si="17"/>
        <v>0</v>
      </c>
      <c r="AS71" s="28">
        <f t="shared" si="17"/>
        <v>0</v>
      </c>
      <c r="AT71" s="28">
        <f t="shared" si="17"/>
        <v>0</v>
      </c>
      <c r="AU71" s="28">
        <f t="shared" si="17"/>
        <v>0</v>
      </c>
      <c r="AV71" s="28">
        <f t="shared" si="17"/>
        <v>0</v>
      </c>
      <c r="AW71" s="28">
        <f t="shared" si="17"/>
        <v>0</v>
      </c>
      <c r="AX71" s="28">
        <f t="shared" si="17"/>
        <v>0</v>
      </c>
      <c r="AY71" s="28">
        <f t="shared" si="17"/>
        <v>0</v>
      </c>
      <c r="AZ71" s="28">
        <f t="shared" si="17"/>
        <v>0</v>
      </c>
      <c r="BA71" s="28">
        <f t="shared" si="17"/>
        <v>0</v>
      </c>
      <c r="BB71" s="28">
        <f t="shared" si="17"/>
        <v>0</v>
      </c>
      <c r="BC71" s="28">
        <f t="shared" si="17"/>
        <v>0</v>
      </c>
      <c r="BD71" s="28">
        <f t="shared" si="16"/>
        <v>0</v>
      </c>
      <c r="BE71" s="28">
        <f t="shared" si="16"/>
        <v>0</v>
      </c>
      <c r="BF71" s="28">
        <f t="shared" si="16"/>
        <v>0</v>
      </c>
      <c r="BG71" s="14"/>
    </row>
    <row r="72" spans="2:59" x14ac:dyDescent="0.25">
      <c r="B72" s="11"/>
      <c r="C72" s="25"/>
      <c r="D72" s="25"/>
      <c r="E72" s="27"/>
      <c r="F72" s="7"/>
      <c r="G72" s="12"/>
      <c r="H72" s="28">
        <f t="shared" si="14"/>
        <v>0</v>
      </c>
      <c r="I72" s="28">
        <f t="shared" si="14"/>
        <v>0</v>
      </c>
      <c r="J72" s="28">
        <f t="shared" si="14"/>
        <v>0</v>
      </c>
      <c r="K72" s="28">
        <f t="shared" si="14"/>
        <v>0</v>
      </c>
      <c r="L72" s="28">
        <f t="shared" si="14"/>
        <v>0</v>
      </c>
      <c r="M72" s="28">
        <f t="shared" si="14"/>
        <v>0</v>
      </c>
      <c r="N72" s="28">
        <f t="shared" si="14"/>
        <v>0</v>
      </c>
      <c r="O72" s="28">
        <f t="shared" si="14"/>
        <v>0</v>
      </c>
      <c r="P72" s="28">
        <f t="shared" si="14"/>
        <v>0</v>
      </c>
      <c r="Q72" s="28">
        <f t="shared" si="14"/>
        <v>0</v>
      </c>
      <c r="R72" s="28">
        <f t="shared" si="14"/>
        <v>0</v>
      </c>
      <c r="S72" s="28">
        <f t="shared" si="14"/>
        <v>0</v>
      </c>
      <c r="T72" s="28">
        <f t="shared" si="14"/>
        <v>0</v>
      </c>
      <c r="U72" s="28">
        <f t="shared" si="14"/>
        <v>0</v>
      </c>
      <c r="V72" s="28">
        <f t="shared" si="14"/>
        <v>0</v>
      </c>
      <c r="W72" s="28">
        <f t="shared" si="14"/>
        <v>0</v>
      </c>
      <c r="X72" s="28">
        <f t="shared" si="15"/>
        <v>0</v>
      </c>
      <c r="Y72" s="28">
        <f t="shared" si="15"/>
        <v>0</v>
      </c>
      <c r="Z72" s="28">
        <f t="shared" si="15"/>
        <v>0</v>
      </c>
      <c r="AA72" s="28">
        <f t="shared" si="15"/>
        <v>0</v>
      </c>
      <c r="AB72" s="28">
        <f t="shared" si="15"/>
        <v>0</v>
      </c>
      <c r="AC72" s="28">
        <f t="shared" si="15"/>
        <v>0</v>
      </c>
      <c r="AD72" s="28">
        <f t="shared" si="15"/>
        <v>0</v>
      </c>
      <c r="AE72" s="28">
        <f t="shared" si="15"/>
        <v>0</v>
      </c>
      <c r="AF72" s="28">
        <f t="shared" si="15"/>
        <v>0</v>
      </c>
      <c r="AG72" s="28">
        <f t="shared" si="15"/>
        <v>0</v>
      </c>
      <c r="AH72" s="28">
        <f t="shared" si="15"/>
        <v>0</v>
      </c>
      <c r="AI72" s="28">
        <f t="shared" si="15"/>
        <v>0</v>
      </c>
      <c r="AJ72" s="28">
        <f t="shared" si="15"/>
        <v>0</v>
      </c>
      <c r="AK72" s="28">
        <f t="shared" si="15"/>
        <v>0</v>
      </c>
      <c r="AL72" s="28">
        <f t="shared" si="15"/>
        <v>0</v>
      </c>
      <c r="AM72" s="28">
        <f t="shared" si="15"/>
        <v>0</v>
      </c>
      <c r="AN72" s="28">
        <f t="shared" si="17"/>
        <v>0</v>
      </c>
      <c r="AO72" s="28">
        <f t="shared" si="17"/>
        <v>0</v>
      </c>
      <c r="AP72" s="28">
        <f t="shared" si="17"/>
        <v>0</v>
      </c>
      <c r="AQ72" s="28">
        <f t="shared" si="17"/>
        <v>0</v>
      </c>
      <c r="AR72" s="28">
        <f t="shared" si="17"/>
        <v>0</v>
      </c>
      <c r="AS72" s="28">
        <f t="shared" si="17"/>
        <v>0</v>
      </c>
      <c r="AT72" s="28">
        <f t="shared" si="17"/>
        <v>0</v>
      </c>
      <c r="AU72" s="28">
        <f t="shared" si="17"/>
        <v>0</v>
      </c>
      <c r="AV72" s="28">
        <f t="shared" si="17"/>
        <v>0</v>
      </c>
      <c r="AW72" s="28">
        <f t="shared" si="17"/>
        <v>0</v>
      </c>
      <c r="AX72" s="28">
        <f t="shared" si="17"/>
        <v>0</v>
      </c>
      <c r="AY72" s="28">
        <f t="shared" si="17"/>
        <v>0</v>
      </c>
      <c r="AZ72" s="28">
        <f t="shared" si="17"/>
        <v>0</v>
      </c>
      <c r="BA72" s="28">
        <f t="shared" si="17"/>
        <v>0</v>
      </c>
      <c r="BB72" s="28">
        <f t="shared" si="17"/>
        <v>0</v>
      </c>
      <c r="BC72" s="28">
        <f t="shared" si="17"/>
        <v>0</v>
      </c>
      <c r="BD72" s="28">
        <f t="shared" si="16"/>
        <v>0</v>
      </c>
      <c r="BE72" s="28">
        <f t="shared" si="16"/>
        <v>0</v>
      </c>
      <c r="BF72" s="28">
        <f t="shared" si="16"/>
        <v>0</v>
      </c>
      <c r="BG72" s="14"/>
    </row>
    <row r="73" spans="2:59" x14ac:dyDescent="0.25">
      <c r="B73" s="11"/>
      <c r="C73" s="25"/>
      <c r="D73" s="25"/>
      <c r="E73" s="27"/>
      <c r="F73" s="7"/>
      <c r="G73" s="12"/>
      <c r="H73" s="28">
        <f t="shared" si="14"/>
        <v>0</v>
      </c>
      <c r="I73" s="28">
        <f t="shared" si="14"/>
        <v>0</v>
      </c>
      <c r="J73" s="28">
        <f t="shared" si="14"/>
        <v>0</v>
      </c>
      <c r="K73" s="28">
        <f t="shared" si="14"/>
        <v>0</v>
      </c>
      <c r="L73" s="28">
        <f t="shared" si="14"/>
        <v>0</v>
      </c>
      <c r="M73" s="28">
        <f t="shared" si="14"/>
        <v>0</v>
      </c>
      <c r="N73" s="28">
        <f t="shared" si="14"/>
        <v>0</v>
      </c>
      <c r="O73" s="28">
        <f t="shared" si="14"/>
        <v>0</v>
      </c>
      <c r="P73" s="28">
        <f t="shared" si="14"/>
        <v>0</v>
      </c>
      <c r="Q73" s="28">
        <f t="shared" si="14"/>
        <v>0</v>
      </c>
      <c r="R73" s="28">
        <f t="shared" si="14"/>
        <v>0</v>
      </c>
      <c r="S73" s="28">
        <f t="shared" si="14"/>
        <v>0</v>
      </c>
      <c r="T73" s="28">
        <f t="shared" si="14"/>
        <v>0</v>
      </c>
      <c r="U73" s="28">
        <f t="shared" si="14"/>
        <v>0</v>
      </c>
      <c r="V73" s="28">
        <f t="shared" si="14"/>
        <v>0</v>
      </c>
      <c r="W73" s="28">
        <f t="shared" ref="H73:W89" si="18">$C73*((1+W$24)^($F73/365))</f>
        <v>0</v>
      </c>
      <c r="X73" s="28">
        <f t="shared" si="15"/>
        <v>0</v>
      </c>
      <c r="Y73" s="28">
        <f t="shared" si="15"/>
        <v>0</v>
      </c>
      <c r="Z73" s="28">
        <f t="shared" si="15"/>
        <v>0</v>
      </c>
      <c r="AA73" s="28">
        <f t="shared" si="15"/>
        <v>0</v>
      </c>
      <c r="AB73" s="28">
        <f t="shared" si="15"/>
        <v>0</v>
      </c>
      <c r="AC73" s="28">
        <f t="shared" si="15"/>
        <v>0</v>
      </c>
      <c r="AD73" s="28">
        <f t="shared" si="15"/>
        <v>0</v>
      </c>
      <c r="AE73" s="28">
        <f t="shared" si="15"/>
        <v>0</v>
      </c>
      <c r="AF73" s="28">
        <f t="shared" si="15"/>
        <v>0</v>
      </c>
      <c r="AG73" s="28">
        <f t="shared" si="15"/>
        <v>0</v>
      </c>
      <c r="AH73" s="28">
        <f t="shared" si="15"/>
        <v>0</v>
      </c>
      <c r="AI73" s="28">
        <f t="shared" si="15"/>
        <v>0</v>
      </c>
      <c r="AJ73" s="28">
        <f t="shared" si="15"/>
        <v>0</v>
      </c>
      <c r="AK73" s="28">
        <f t="shared" si="15"/>
        <v>0</v>
      </c>
      <c r="AL73" s="28">
        <f t="shared" si="15"/>
        <v>0</v>
      </c>
      <c r="AM73" s="28">
        <f t="shared" si="15"/>
        <v>0</v>
      </c>
      <c r="AN73" s="28">
        <f t="shared" si="17"/>
        <v>0</v>
      </c>
      <c r="AO73" s="28">
        <f t="shared" si="17"/>
        <v>0</v>
      </c>
      <c r="AP73" s="28">
        <f t="shared" si="17"/>
        <v>0</v>
      </c>
      <c r="AQ73" s="28">
        <f t="shared" si="17"/>
        <v>0</v>
      </c>
      <c r="AR73" s="28">
        <f t="shared" si="17"/>
        <v>0</v>
      </c>
      <c r="AS73" s="28">
        <f t="shared" si="17"/>
        <v>0</v>
      </c>
      <c r="AT73" s="28">
        <f t="shared" si="17"/>
        <v>0</v>
      </c>
      <c r="AU73" s="28">
        <f t="shared" si="17"/>
        <v>0</v>
      </c>
      <c r="AV73" s="28">
        <f t="shared" si="17"/>
        <v>0</v>
      </c>
      <c r="AW73" s="28">
        <f t="shared" si="17"/>
        <v>0</v>
      </c>
      <c r="AX73" s="28">
        <f t="shared" si="17"/>
        <v>0</v>
      </c>
      <c r="AY73" s="28">
        <f t="shared" si="17"/>
        <v>0</v>
      </c>
      <c r="AZ73" s="28">
        <f t="shared" si="17"/>
        <v>0</v>
      </c>
      <c r="BA73" s="28">
        <f t="shared" si="17"/>
        <v>0</v>
      </c>
      <c r="BB73" s="28">
        <f t="shared" si="17"/>
        <v>0</v>
      </c>
      <c r="BC73" s="28">
        <f t="shared" si="17"/>
        <v>0</v>
      </c>
      <c r="BD73" s="28">
        <f t="shared" si="16"/>
        <v>0</v>
      </c>
      <c r="BE73" s="28">
        <f t="shared" si="16"/>
        <v>0</v>
      </c>
      <c r="BF73" s="28">
        <f t="shared" si="16"/>
        <v>0</v>
      </c>
      <c r="BG73" s="14"/>
    </row>
    <row r="74" spans="2:59" x14ac:dyDescent="0.25">
      <c r="B74" s="11"/>
      <c r="C74" s="25"/>
      <c r="D74" s="25"/>
      <c r="E74" s="27"/>
      <c r="F74" s="7"/>
      <c r="G74" s="12"/>
      <c r="H74" s="28">
        <f t="shared" si="18"/>
        <v>0</v>
      </c>
      <c r="I74" s="28">
        <f t="shared" si="18"/>
        <v>0</v>
      </c>
      <c r="J74" s="28">
        <f t="shared" si="18"/>
        <v>0</v>
      </c>
      <c r="K74" s="28">
        <f t="shared" si="18"/>
        <v>0</v>
      </c>
      <c r="L74" s="28">
        <f t="shared" si="18"/>
        <v>0</v>
      </c>
      <c r="M74" s="28">
        <f t="shared" si="18"/>
        <v>0</v>
      </c>
      <c r="N74" s="28">
        <f t="shared" si="18"/>
        <v>0</v>
      </c>
      <c r="O74" s="28">
        <f t="shared" si="18"/>
        <v>0</v>
      </c>
      <c r="P74" s="28">
        <f t="shared" si="18"/>
        <v>0</v>
      </c>
      <c r="Q74" s="28">
        <f t="shared" si="18"/>
        <v>0</v>
      </c>
      <c r="R74" s="28">
        <f t="shared" si="18"/>
        <v>0</v>
      </c>
      <c r="S74" s="28">
        <f t="shared" si="18"/>
        <v>0</v>
      </c>
      <c r="T74" s="28">
        <f t="shared" si="18"/>
        <v>0</v>
      </c>
      <c r="U74" s="28">
        <f t="shared" si="18"/>
        <v>0</v>
      </c>
      <c r="V74" s="28">
        <f t="shared" si="18"/>
        <v>0</v>
      </c>
      <c r="W74" s="28">
        <f t="shared" si="18"/>
        <v>0</v>
      </c>
      <c r="X74" s="28">
        <f t="shared" ref="X74:AM89" si="19">$C74*((1+X$24)^($F74/365))</f>
        <v>0</v>
      </c>
      <c r="Y74" s="28">
        <f t="shared" si="19"/>
        <v>0</v>
      </c>
      <c r="Z74" s="28">
        <f t="shared" si="19"/>
        <v>0</v>
      </c>
      <c r="AA74" s="28">
        <f t="shared" si="19"/>
        <v>0</v>
      </c>
      <c r="AB74" s="28">
        <f t="shared" si="19"/>
        <v>0</v>
      </c>
      <c r="AC74" s="28">
        <f t="shared" si="19"/>
        <v>0</v>
      </c>
      <c r="AD74" s="28">
        <f t="shared" si="19"/>
        <v>0</v>
      </c>
      <c r="AE74" s="28">
        <f t="shared" si="19"/>
        <v>0</v>
      </c>
      <c r="AF74" s="28">
        <f t="shared" si="19"/>
        <v>0</v>
      </c>
      <c r="AG74" s="28">
        <f t="shared" si="19"/>
        <v>0</v>
      </c>
      <c r="AH74" s="28">
        <f t="shared" si="19"/>
        <v>0</v>
      </c>
      <c r="AI74" s="28">
        <f t="shared" si="19"/>
        <v>0</v>
      </c>
      <c r="AJ74" s="28">
        <f t="shared" si="19"/>
        <v>0</v>
      </c>
      <c r="AK74" s="28">
        <f t="shared" si="19"/>
        <v>0</v>
      </c>
      <c r="AL74" s="28">
        <f t="shared" si="19"/>
        <v>0</v>
      </c>
      <c r="AM74" s="28">
        <f t="shared" si="19"/>
        <v>0</v>
      </c>
      <c r="AN74" s="28">
        <f t="shared" si="17"/>
        <v>0</v>
      </c>
      <c r="AO74" s="28">
        <f t="shared" si="17"/>
        <v>0</v>
      </c>
      <c r="AP74" s="28">
        <f t="shared" si="17"/>
        <v>0</v>
      </c>
      <c r="AQ74" s="28">
        <f t="shared" si="17"/>
        <v>0</v>
      </c>
      <c r="AR74" s="28">
        <f t="shared" si="17"/>
        <v>0</v>
      </c>
      <c r="AS74" s="28">
        <f t="shared" si="17"/>
        <v>0</v>
      </c>
      <c r="AT74" s="28">
        <f t="shared" si="17"/>
        <v>0</v>
      </c>
      <c r="AU74" s="28">
        <f t="shared" si="17"/>
        <v>0</v>
      </c>
      <c r="AV74" s="28">
        <f t="shared" si="17"/>
        <v>0</v>
      </c>
      <c r="AW74" s="28">
        <f t="shared" si="17"/>
        <v>0</v>
      </c>
      <c r="AX74" s="28">
        <f t="shared" si="17"/>
        <v>0</v>
      </c>
      <c r="AY74" s="28">
        <f t="shared" si="17"/>
        <v>0</v>
      </c>
      <c r="AZ74" s="28">
        <f t="shared" si="17"/>
        <v>0</v>
      </c>
      <c r="BA74" s="28">
        <f t="shared" si="17"/>
        <v>0</v>
      </c>
      <c r="BB74" s="28">
        <f t="shared" si="17"/>
        <v>0</v>
      </c>
      <c r="BC74" s="28">
        <f t="shared" si="17"/>
        <v>0</v>
      </c>
      <c r="BD74" s="28">
        <f t="shared" si="16"/>
        <v>0</v>
      </c>
      <c r="BE74" s="28">
        <f t="shared" si="16"/>
        <v>0</v>
      </c>
      <c r="BF74" s="28">
        <f t="shared" si="16"/>
        <v>0</v>
      </c>
      <c r="BG74" s="14"/>
    </row>
    <row r="75" spans="2:59" x14ac:dyDescent="0.25">
      <c r="B75" s="11"/>
      <c r="C75" s="25"/>
      <c r="D75" s="25"/>
      <c r="E75" s="27"/>
      <c r="F75" s="7"/>
      <c r="G75" s="12"/>
      <c r="H75" s="28">
        <f t="shared" si="18"/>
        <v>0</v>
      </c>
      <c r="I75" s="28">
        <f t="shared" si="18"/>
        <v>0</v>
      </c>
      <c r="J75" s="28">
        <f t="shared" si="18"/>
        <v>0</v>
      </c>
      <c r="K75" s="28">
        <f t="shared" si="18"/>
        <v>0</v>
      </c>
      <c r="L75" s="28">
        <f t="shared" si="18"/>
        <v>0</v>
      </c>
      <c r="M75" s="28">
        <f t="shared" si="18"/>
        <v>0</v>
      </c>
      <c r="N75" s="28">
        <f t="shared" si="18"/>
        <v>0</v>
      </c>
      <c r="O75" s="28">
        <f t="shared" si="18"/>
        <v>0</v>
      </c>
      <c r="P75" s="28">
        <f t="shared" si="18"/>
        <v>0</v>
      </c>
      <c r="Q75" s="28">
        <f t="shared" si="18"/>
        <v>0</v>
      </c>
      <c r="R75" s="28">
        <f t="shared" si="18"/>
        <v>0</v>
      </c>
      <c r="S75" s="28">
        <f t="shared" si="18"/>
        <v>0</v>
      </c>
      <c r="T75" s="28">
        <f t="shared" si="18"/>
        <v>0</v>
      </c>
      <c r="U75" s="28">
        <f t="shared" si="18"/>
        <v>0</v>
      </c>
      <c r="V75" s="28">
        <f t="shared" si="18"/>
        <v>0</v>
      </c>
      <c r="W75" s="28">
        <f t="shared" si="18"/>
        <v>0</v>
      </c>
      <c r="X75" s="28">
        <f t="shared" si="19"/>
        <v>0</v>
      </c>
      <c r="Y75" s="28">
        <f t="shared" si="19"/>
        <v>0</v>
      </c>
      <c r="Z75" s="28">
        <f t="shared" si="19"/>
        <v>0</v>
      </c>
      <c r="AA75" s="28">
        <f t="shared" si="19"/>
        <v>0</v>
      </c>
      <c r="AB75" s="28">
        <f t="shared" si="19"/>
        <v>0</v>
      </c>
      <c r="AC75" s="28">
        <f t="shared" si="19"/>
        <v>0</v>
      </c>
      <c r="AD75" s="28">
        <f t="shared" si="19"/>
        <v>0</v>
      </c>
      <c r="AE75" s="28">
        <f t="shared" si="19"/>
        <v>0</v>
      </c>
      <c r="AF75" s="28">
        <f t="shared" si="19"/>
        <v>0</v>
      </c>
      <c r="AG75" s="28">
        <f t="shared" si="19"/>
        <v>0</v>
      </c>
      <c r="AH75" s="28">
        <f t="shared" si="19"/>
        <v>0</v>
      </c>
      <c r="AI75" s="28">
        <f t="shared" si="19"/>
        <v>0</v>
      </c>
      <c r="AJ75" s="28">
        <f t="shared" si="19"/>
        <v>0</v>
      </c>
      <c r="AK75" s="28">
        <f t="shared" si="19"/>
        <v>0</v>
      </c>
      <c r="AL75" s="28">
        <f t="shared" si="19"/>
        <v>0</v>
      </c>
      <c r="AM75" s="28">
        <f t="shared" si="19"/>
        <v>0</v>
      </c>
      <c r="AN75" s="28">
        <f t="shared" si="17"/>
        <v>0</v>
      </c>
      <c r="AO75" s="28">
        <f t="shared" si="17"/>
        <v>0</v>
      </c>
      <c r="AP75" s="28">
        <f t="shared" si="17"/>
        <v>0</v>
      </c>
      <c r="AQ75" s="28">
        <f t="shared" si="17"/>
        <v>0</v>
      </c>
      <c r="AR75" s="28">
        <f t="shared" si="17"/>
        <v>0</v>
      </c>
      <c r="AS75" s="28">
        <f t="shared" si="17"/>
        <v>0</v>
      </c>
      <c r="AT75" s="28">
        <f t="shared" si="17"/>
        <v>0</v>
      </c>
      <c r="AU75" s="28">
        <f t="shared" si="17"/>
        <v>0</v>
      </c>
      <c r="AV75" s="28">
        <f t="shared" si="17"/>
        <v>0</v>
      </c>
      <c r="AW75" s="28">
        <f t="shared" si="17"/>
        <v>0</v>
      </c>
      <c r="AX75" s="28">
        <f t="shared" si="17"/>
        <v>0</v>
      </c>
      <c r="AY75" s="28">
        <f t="shared" si="17"/>
        <v>0</v>
      </c>
      <c r="AZ75" s="28">
        <f t="shared" si="17"/>
        <v>0</v>
      </c>
      <c r="BA75" s="28">
        <f t="shared" si="17"/>
        <v>0</v>
      </c>
      <c r="BB75" s="28">
        <f t="shared" si="17"/>
        <v>0</v>
      </c>
      <c r="BC75" s="28">
        <f t="shared" si="17"/>
        <v>0</v>
      </c>
      <c r="BD75" s="28">
        <f t="shared" si="16"/>
        <v>0</v>
      </c>
      <c r="BE75" s="28">
        <f t="shared" si="16"/>
        <v>0</v>
      </c>
      <c r="BF75" s="28">
        <f t="shared" si="16"/>
        <v>0</v>
      </c>
      <c r="BG75" s="14"/>
    </row>
    <row r="76" spans="2:59" x14ac:dyDescent="0.25">
      <c r="B76" s="11"/>
      <c r="C76" s="25"/>
      <c r="D76" s="25"/>
      <c r="E76" s="27"/>
      <c r="F76" s="7"/>
      <c r="G76" s="12"/>
      <c r="H76" s="28">
        <f t="shared" si="18"/>
        <v>0</v>
      </c>
      <c r="I76" s="28">
        <f t="shared" si="18"/>
        <v>0</v>
      </c>
      <c r="J76" s="28">
        <f t="shared" si="18"/>
        <v>0</v>
      </c>
      <c r="K76" s="28">
        <f t="shared" si="18"/>
        <v>0</v>
      </c>
      <c r="L76" s="28">
        <f t="shared" si="18"/>
        <v>0</v>
      </c>
      <c r="M76" s="28">
        <f t="shared" si="18"/>
        <v>0</v>
      </c>
      <c r="N76" s="28">
        <f t="shared" si="18"/>
        <v>0</v>
      </c>
      <c r="O76" s="28">
        <f t="shared" si="18"/>
        <v>0</v>
      </c>
      <c r="P76" s="28">
        <f t="shared" si="18"/>
        <v>0</v>
      </c>
      <c r="Q76" s="28">
        <f t="shared" si="18"/>
        <v>0</v>
      </c>
      <c r="R76" s="28">
        <f t="shared" si="18"/>
        <v>0</v>
      </c>
      <c r="S76" s="28">
        <f t="shared" si="18"/>
        <v>0</v>
      </c>
      <c r="T76" s="28">
        <f t="shared" si="18"/>
        <v>0</v>
      </c>
      <c r="U76" s="28">
        <f t="shared" si="18"/>
        <v>0</v>
      </c>
      <c r="V76" s="28">
        <f t="shared" si="18"/>
        <v>0</v>
      </c>
      <c r="W76" s="28">
        <f t="shared" si="18"/>
        <v>0</v>
      </c>
      <c r="X76" s="28">
        <f t="shared" si="19"/>
        <v>0</v>
      </c>
      <c r="Y76" s="28">
        <f t="shared" si="19"/>
        <v>0</v>
      </c>
      <c r="Z76" s="28">
        <f t="shared" si="19"/>
        <v>0</v>
      </c>
      <c r="AA76" s="28">
        <f t="shared" si="19"/>
        <v>0</v>
      </c>
      <c r="AB76" s="28">
        <f t="shared" si="19"/>
        <v>0</v>
      </c>
      <c r="AC76" s="28">
        <f t="shared" si="19"/>
        <v>0</v>
      </c>
      <c r="AD76" s="28">
        <f t="shared" si="19"/>
        <v>0</v>
      </c>
      <c r="AE76" s="28">
        <f t="shared" si="19"/>
        <v>0</v>
      </c>
      <c r="AF76" s="28">
        <f t="shared" si="19"/>
        <v>0</v>
      </c>
      <c r="AG76" s="28">
        <f t="shared" si="19"/>
        <v>0</v>
      </c>
      <c r="AH76" s="28">
        <f t="shared" si="19"/>
        <v>0</v>
      </c>
      <c r="AI76" s="28">
        <f t="shared" si="19"/>
        <v>0</v>
      </c>
      <c r="AJ76" s="28">
        <f t="shared" si="19"/>
        <v>0</v>
      </c>
      <c r="AK76" s="28">
        <f t="shared" si="19"/>
        <v>0</v>
      </c>
      <c r="AL76" s="28">
        <f t="shared" si="19"/>
        <v>0</v>
      </c>
      <c r="AM76" s="28">
        <f t="shared" si="19"/>
        <v>0</v>
      </c>
      <c r="AN76" s="28">
        <f t="shared" si="17"/>
        <v>0</v>
      </c>
      <c r="AO76" s="28">
        <f t="shared" si="17"/>
        <v>0</v>
      </c>
      <c r="AP76" s="28">
        <f t="shared" si="17"/>
        <v>0</v>
      </c>
      <c r="AQ76" s="28">
        <f t="shared" si="17"/>
        <v>0</v>
      </c>
      <c r="AR76" s="28">
        <f t="shared" si="17"/>
        <v>0</v>
      </c>
      <c r="AS76" s="28">
        <f t="shared" si="17"/>
        <v>0</v>
      </c>
      <c r="AT76" s="28">
        <f t="shared" si="17"/>
        <v>0</v>
      </c>
      <c r="AU76" s="28">
        <f t="shared" si="17"/>
        <v>0</v>
      </c>
      <c r="AV76" s="28">
        <f t="shared" si="17"/>
        <v>0</v>
      </c>
      <c r="AW76" s="28">
        <f t="shared" si="17"/>
        <v>0</v>
      </c>
      <c r="AX76" s="28">
        <f t="shared" si="17"/>
        <v>0</v>
      </c>
      <c r="AY76" s="28">
        <f t="shared" si="17"/>
        <v>0</v>
      </c>
      <c r="AZ76" s="28">
        <f t="shared" si="17"/>
        <v>0</v>
      </c>
      <c r="BA76" s="28">
        <f t="shared" si="17"/>
        <v>0</v>
      </c>
      <c r="BB76" s="28">
        <f t="shared" si="17"/>
        <v>0</v>
      </c>
      <c r="BC76" s="28">
        <f t="shared" si="17"/>
        <v>0</v>
      </c>
      <c r="BD76" s="28">
        <f t="shared" si="16"/>
        <v>0</v>
      </c>
      <c r="BE76" s="28">
        <f t="shared" si="16"/>
        <v>0</v>
      </c>
      <c r="BF76" s="28">
        <f t="shared" si="16"/>
        <v>0</v>
      </c>
      <c r="BG76" s="14"/>
    </row>
    <row r="77" spans="2:59" x14ac:dyDescent="0.25">
      <c r="B77" s="11"/>
      <c r="C77" s="25"/>
      <c r="D77" s="25"/>
      <c r="E77" s="27"/>
      <c r="F77" s="7"/>
      <c r="G77" s="12"/>
      <c r="H77" s="28">
        <f t="shared" si="18"/>
        <v>0</v>
      </c>
      <c r="I77" s="28">
        <f t="shared" si="18"/>
        <v>0</v>
      </c>
      <c r="J77" s="28">
        <f t="shared" si="18"/>
        <v>0</v>
      </c>
      <c r="K77" s="28">
        <f t="shared" si="18"/>
        <v>0</v>
      </c>
      <c r="L77" s="28">
        <f t="shared" si="18"/>
        <v>0</v>
      </c>
      <c r="M77" s="28">
        <f t="shared" si="18"/>
        <v>0</v>
      </c>
      <c r="N77" s="28">
        <f t="shared" si="18"/>
        <v>0</v>
      </c>
      <c r="O77" s="28">
        <f t="shared" si="18"/>
        <v>0</v>
      </c>
      <c r="P77" s="28">
        <f t="shared" si="18"/>
        <v>0</v>
      </c>
      <c r="Q77" s="28">
        <f t="shared" si="18"/>
        <v>0</v>
      </c>
      <c r="R77" s="28">
        <f t="shared" si="18"/>
        <v>0</v>
      </c>
      <c r="S77" s="28">
        <f t="shared" si="18"/>
        <v>0</v>
      </c>
      <c r="T77" s="28">
        <f t="shared" si="18"/>
        <v>0</v>
      </c>
      <c r="U77" s="28">
        <f t="shared" si="18"/>
        <v>0</v>
      </c>
      <c r="V77" s="28">
        <f t="shared" si="18"/>
        <v>0</v>
      </c>
      <c r="W77" s="28">
        <f t="shared" si="18"/>
        <v>0</v>
      </c>
      <c r="X77" s="28">
        <f t="shared" si="19"/>
        <v>0</v>
      </c>
      <c r="Y77" s="28">
        <f t="shared" si="19"/>
        <v>0</v>
      </c>
      <c r="Z77" s="28">
        <f t="shared" si="19"/>
        <v>0</v>
      </c>
      <c r="AA77" s="28">
        <f t="shared" si="19"/>
        <v>0</v>
      </c>
      <c r="AB77" s="28">
        <f t="shared" si="19"/>
        <v>0</v>
      </c>
      <c r="AC77" s="28">
        <f t="shared" si="19"/>
        <v>0</v>
      </c>
      <c r="AD77" s="28">
        <f t="shared" si="19"/>
        <v>0</v>
      </c>
      <c r="AE77" s="28">
        <f t="shared" si="19"/>
        <v>0</v>
      </c>
      <c r="AF77" s="28">
        <f t="shared" si="19"/>
        <v>0</v>
      </c>
      <c r="AG77" s="28">
        <f t="shared" si="19"/>
        <v>0</v>
      </c>
      <c r="AH77" s="28">
        <f t="shared" si="19"/>
        <v>0</v>
      </c>
      <c r="AI77" s="28">
        <f t="shared" si="19"/>
        <v>0</v>
      </c>
      <c r="AJ77" s="28">
        <f t="shared" si="19"/>
        <v>0</v>
      </c>
      <c r="AK77" s="28">
        <f t="shared" si="19"/>
        <v>0</v>
      </c>
      <c r="AL77" s="28">
        <f t="shared" si="19"/>
        <v>0</v>
      </c>
      <c r="AM77" s="28">
        <f t="shared" si="19"/>
        <v>0</v>
      </c>
      <c r="AN77" s="28">
        <f t="shared" si="17"/>
        <v>0</v>
      </c>
      <c r="AO77" s="28">
        <f t="shared" si="17"/>
        <v>0</v>
      </c>
      <c r="AP77" s="28">
        <f t="shared" si="17"/>
        <v>0</v>
      </c>
      <c r="AQ77" s="28">
        <f t="shared" si="17"/>
        <v>0</v>
      </c>
      <c r="AR77" s="28">
        <f t="shared" si="17"/>
        <v>0</v>
      </c>
      <c r="AS77" s="28">
        <f t="shared" si="17"/>
        <v>0</v>
      </c>
      <c r="AT77" s="28">
        <f t="shared" si="17"/>
        <v>0</v>
      </c>
      <c r="AU77" s="28">
        <f t="shared" si="17"/>
        <v>0</v>
      </c>
      <c r="AV77" s="28">
        <f t="shared" si="17"/>
        <v>0</v>
      </c>
      <c r="AW77" s="28">
        <f t="shared" si="17"/>
        <v>0</v>
      </c>
      <c r="AX77" s="28">
        <f t="shared" si="17"/>
        <v>0</v>
      </c>
      <c r="AY77" s="28">
        <f t="shared" si="17"/>
        <v>0</v>
      </c>
      <c r="AZ77" s="28">
        <f t="shared" si="17"/>
        <v>0</v>
      </c>
      <c r="BA77" s="28">
        <f t="shared" si="17"/>
        <v>0</v>
      </c>
      <c r="BB77" s="28">
        <f t="shared" si="17"/>
        <v>0</v>
      </c>
      <c r="BC77" s="28">
        <f t="shared" si="17"/>
        <v>0</v>
      </c>
      <c r="BD77" s="28">
        <f t="shared" si="16"/>
        <v>0</v>
      </c>
      <c r="BE77" s="28">
        <f t="shared" si="16"/>
        <v>0</v>
      </c>
      <c r="BF77" s="28">
        <f t="shared" si="16"/>
        <v>0</v>
      </c>
      <c r="BG77" s="14"/>
    </row>
    <row r="78" spans="2:59" x14ac:dyDescent="0.25">
      <c r="B78" s="11"/>
      <c r="C78" s="25"/>
      <c r="D78" s="25"/>
      <c r="E78" s="27"/>
      <c r="F78" s="7"/>
      <c r="G78" s="12"/>
      <c r="H78" s="28">
        <f t="shared" si="18"/>
        <v>0</v>
      </c>
      <c r="I78" s="28">
        <f t="shared" si="18"/>
        <v>0</v>
      </c>
      <c r="J78" s="28">
        <f t="shared" si="18"/>
        <v>0</v>
      </c>
      <c r="K78" s="28">
        <f t="shared" si="18"/>
        <v>0</v>
      </c>
      <c r="L78" s="28">
        <f t="shared" si="18"/>
        <v>0</v>
      </c>
      <c r="M78" s="28">
        <f t="shared" si="18"/>
        <v>0</v>
      </c>
      <c r="N78" s="28">
        <f t="shared" si="18"/>
        <v>0</v>
      </c>
      <c r="O78" s="28">
        <f t="shared" si="18"/>
        <v>0</v>
      </c>
      <c r="P78" s="28">
        <f t="shared" si="18"/>
        <v>0</v>
      </c>
      <c r="Q78" s="28">
        <f t="shared" si="18"/>
        <v>0</v>
      </c>
      <c r="R78" s="28">
        <f t="shared" si="18"/>
        <v>0</v>
      </c>
      <c r="S78" s="28">
        <f t="shared" si="18"/>
        <v>0</v>
      </c>
      <c r="T78" s="28">
        <f t="shared" si="18"/>
        <v>0</v>
      </c>
      <c r="U78" s="28">
        <f t="shared" si="18"/>
        <v>0</v>
      </c>
      <c r="V78" s="28">
        <f t="shared" si="18"/>
        <v>0</v>
      </c>
      <c r="W78" s="28">
        <f t="shared" si="18"/>
        <v>0</v>
      </c>
      <c r="X78" s="28">
        <f t="shared" si="19"/>
        <v>0</v>
      </c>
      <c r="Y78" s="28">
        <f t="shared" si="19"/>
        <v>0</v>
      </c>
      <c r="Z78" s="28">
        <f t="shared" si="19"/>
        <v>0</v>
      </c>
      <c r="AA78" s="28">
        <f t="shared" si="19"/>
        <v>0</v>
      </c>
      <c r="AB78" s="28">
        <f t="shared" si="19"/>
        <v>0</v>
      </c>
      <c r="AC78" s="28">
        <f t="shared" si="19"/>
        <v>0</v>
      </c>
      <c r="AD78" s="28">
        <f t="shared" si="19"/>
        <v>0</v>
      </c>
      <c r="AE78" s="28">
        <f t="shared" si="19"/>
        <v>0</v>
      </c>
      <c r="AF78" s="28">
        <f t="shared" si="19"/>
        <v>0</v>
      </c>
      <c r="AG78" s="28">
        <f t="shared" si="19"/>
        <v>0</v>
      </c>
      <c r="AH78" s="28">
        <f t="shared" si="19"/>
        <v>0</v>
      </c>
      <c r="AI78" s="28">
        <f t="shared" si="19"/>
        <v>0</v>
      </c>
      <c r="AJ78" s="28">
        <f t="shared" si="19"/>
        <v>0</v>
      </c>
      <c r="AK78" s="28">
        <f t="shared" si="19"/>
        <v>0</v>
      </c>
      <c r="AL78" s="28">
        <f t="shared" si="19"/>
        <v>0</v>
      </c>
      <c r="AM78" s="28">
        <f t="shared" si="19"/>
        <v>0</v>
      </c>
      <c r="AN78" s="28">
        <f t="shared" si="17"/>
        <v>0</v>
      </c>
      <c r="AO78" s="28">
        <f t="shared" si="17"/>
        <v>0</v>
      </c>
      <c r="AP78" s="28">
        <f t="shared" si="17"/>
        <v>0</v>
      </c>
      <c r="AQ78" s="28">
        <f t="shared" si="17"/>
        <v>0</v>
      </c>
      <c r="AR78" s="28">
        <f t="shared" si="17"/>
        <v>0</v>
      </c>
      <c r="AS78" s="28">
        <f t="shared" si="17"/>
        <v>0</v>
      </c>
      <c r="AT78" s="28">
        <f t="shared" si="17"/>
        <v>0</v>
      </c>
      <c r="AU78" s="28">
        <f t="shared" si="17"/>
        <v>0</v>
      </c>
      <c r="AV78" s="28">
        <f t="shared" si="17"/>
        <v>0</v>
      </c>
      <c r="AW78" s="28">
        <f t="shared" si="17"/>
        <v>0</v>
      </c>
      <c r="AX78" s="28">
        <f t="shared" si="17"/>
        <v>0</v>
      </c>
      <c r="AY78" s="28">
        <f t="shared" si="17"/>
        <v>0</v>
      </c>
      <c r="AZ78" s="28">
        <f t="shared" si="17"/>
        <v>0</v>
      </c>
      <c r="BA78" s="28">
        <f t="shared" si="17"/>
        <v>0</v>
      </c>
      <c r="BB78" s="28">
        <f t="shared" si="17"/>
        <v>0</v>
      </c>
      <c r="BC78" s="28">
        <f t="shared" ref="BC78:BF104" si="20">$C78*((1+BC$24)^($F78/365))</f>
        <v>0</v>
      </c>
      <c r="BD78" s="28">
        <f t="shared" si="20"/>
        <v>0</v>
      </c>
      <c r="BE78" s="28">
        <f t="shared" si="20"/>
        <v>0</v>
      </c>
      <c r="BF78" s="28">
        <f t="shared" si="20"/>
        <v>0</v>
      </c>
      <c r="BG78" s="14"/>
    </row>
    <row r="79" spans="2:59" x14ac:dyDescent="0.25">
      <c r="B79" s="11"/>
      <c r="C79" s="25"/>
      <c r="D79" s="25"/>
      <c r="E79" s="27"/>
      <c r="F79" s="7"/>
      <c r="G79" s="12"/>
      <c r="H79" s="28">
        <f t="shared" si="18"/>
        <v>0</v>
      </c>
      <c r="I79" s="28">
        <f t="shared" si="18"/>
        <v>0</v>
      </c>
      <c r="J79" s="28">
        <f t="shared" si="18"/>
        <v>0</v>
      </c>
      <c r="K79" s="28">
        <f t="shared" si="18"/>
        <v>0</v>
      </c>
      <c r="L79" s="28">
        <f t="shared" si="18"/>
        <v>0</v>
      </c>
      <c r="M79" s="28">
        <f t="shared" si="18"/>
        <v>0</v>
      </c>
      <c r="N79" s="28">
        <f t="shared" si="18"/>
        <v>0</v>
      </c>
      <c r="O79" s="28">
        <f t="shared" si="18"/>
        <v>0</v>
      </c>
      <c r="P79" s="28">
        <f t="shared" si="18"/>
        <v>0</v>
      </c>
      <c r="Q79" s="28">
        <f t="shared" si="18"/>
        <v>0</v>
      </c>
      <c r="R79" s="28">
        <f t="shared" si="18"/>
        <v>0</v>
      </c>
      <c r="S79" s="28">
        <f t="shared" si="18"/>
        <v>0</v>
      </c>
      <c r="T79" s="28">
        <f t="shared" si="18"/>
        <v>0</v>
      </c>
      <c r="U79" s="28">
        <f t="shared" si="18"/>
        <v>0</v>
      </c>
      <c r="V79" s="28">
        <f t="shared" si="18"/>
        <v>0</v>
      </c>
      <c r="W79" s="28">
        <f t="shared" si="18"/>
        <v>0</v>
      </c>
      <c r="X79" s="28">
        <f t="shared" si="19"/>
        <v>0</v>
      </c>
      <c r="Y79" s="28">
        <f t="shared" si="19"/>
        <v>0</v>
      </c>
      <c r="Z79" s="28">
        <f t="shared" si="19"/>
        <v>0</v>
      </c>
      <c r="AA79" s="28">
        <f t="shared" si="19"/>
        <v>0</v>
      </c>
      <c r="AB79" s="28">
        <f t="shared" si="19"/>
        <v>0</v>
      </c>
      <c r="AC79" s="28">
        <f t="shared" si="19"/>
        <v>0</v>
      </c>
      <c r="AD79" s="28">
        <f t="shared" si="19"/>
        <v>0</v>
      </c>
      <c r="AE79" s="28">
        <f t="shared" si="19"/>
        <v>0</v>
      </c>
      <c r="AF79" s="28">
        <f t="shared" si="19"/>
        <v>0</v>
      </c>
      <c r="AG79" s="28">
        <f t="shared" si="19"/>
        <v>0</v>
      </c>
      <c r="AH79" s="28">
        <f t="shared" si="19"/>
        <v>0</v>
      </c>
      <c r="AI79" s="28">
        <f t="shared" si="19"/>
        <v>0</v>
      </c>
      <c r="AJ79" s="28">
        <f t="shared" si="19"/>
        <v>0</v>
      </c>
      <c r="AK79" s="28">
        <f t="shared" si="19"/>
        <v>0</v>
      </c>
      <c r="AL79" s="28">
        <f t="shared" si="19"/>
        <v>0</v>
      </c>
      <c r="AM79" s="28">
        <f t="shared" si="19"/>
        <v>0</v>
      </c>
      <c r="AN79" s="28">
        <f t="shared" ref="AN79:BC94" si="21">$C79*((1+AN$24)^($F79/365))</f>
        <v>0</v>
      </c>
      <c r="AO79" s="28">
        <f t="shared" si="21"/>
        <v>0</v>
      </c>
      <c r="AP79" s="28">
        <f t="shared" si="21"/>
        <v>0</v>
      </c>
      <c r="AQ79" s="28">
        <f t="shared" si="21"/>
        <v>0</v>
      </c>
      <c r="AR79" s="28">
        <f t="shared" si="21"/>
        <v>0</v>
      </c>
      <c r="AS79" s="28">
        <f t="shared" si="21"/>
        <v>0</v>
      </c>
      <c r="AT79" s="28">
        <f t="shared" si="21"/>
        <v>0</v>
      </c>
      <c r="AU79" s="28">
        <f t="shared" si="21"/>
        <v>0</v>
      </c>
      <c r="AV79" s="28">
        <f t="shared" si="21"/>
        <v>0</v>
      </c>
      <c r="AW79" s="28">
        <f t="shared" si="21"/>
        <v>0</v>
      </c>
      <c r="AX79" s="28">
        <f t="shared" si="21"/>
        <v>0</v>
      </c>
      <c r="AY79" s="28">
        <f t="shared" si="21"/>
        <v>0</v>
      </c>
      <c r="AZ79" s="28">
        <f t="shared" si="21"/>
        <v>0</v>
      </c>
      <c r="BA79" s="28">
        <f t="shared" si="21"/>
        <v>0</v>
      </c>
      <c r="BB79" s="28">
        <f t="shared" si="21"/>
        <v>0</v>
      </c>
      <c r="BC79" s="28">
        <f t="shared" si="21"/>
        <v>0</v>
      </c>
      <c r="BD79" s="28">
        <f t="shared" si="20"/>
        <v>0</v>
      </c>
      <c r="BE79" s="28">
        <f t="shared" si="20"/>
        <v>0</v>
      </c>
      <c r="BF79" s="28">
        <f t="shared" si="20"/>
        <v>0</v>
      </c>
      <c r="BG79" s="14"/>
    </row>
    <row r="80" spans="2:59" x14ac:dyDescent="0.25">
      <c r="B80" s="11"/>
      <c r="C80" s="25"/>
      <c r="D80" s="25"/>
      <c r="E80" s="27"/>
      <c r="F80" s="7"/>
      <c r="G80" s="12"/>
      <c r="H80" s="28">
        <f t="shared" si="18"/>
        <v>0</v>
      </c>
      <c r="I80" s="28">
        <f t="shared" si="18"/>
        <v>0</v>
      </c>
      <c r="J80" s="28">
        <f t="shared" si="18"/>
        <v>0</v>
      </c>
      <c r="K80" s="28">
        <f t="shared" si="18"/>
        <v>0</v>
      </c>
      <c r="L80" s="28">
        <f t="shared" si="18"/>
        <v>0</v>
      </c>
      <c r="M80" s="28">
        <f t="shared" si="18"/>
        <v>0</v>
      </c>
      <c r="N80" s="28">
        <f t="shared" si="18"/>
        <v>0</v>
      </c>
      <c r="O80" s="28">
        <f t="shared" si="18"/>
        <v>0</v>
      </c>
      <c r="P80" s="28">
        <f t="shared" si="18"/>
        <v>0</v>
      </c>
      <c r="Q80" s="28">
        <f t="shared" si="18"/>
        <v>0</v>
      </c>
      <c r="R80" s="28">
        <f t="shared" si="18"/>
        <v>0</v>
      </c>
      <c r="S80" s="28">
        <f t="shared" si="18"/>
        <v>0</v>
      </c>
      <c r="T80" s="28">
        <f t="shared" si="18"/>
        <v>0</v>
      </c>
      <c r="U80" s="28">
        <f t="shared" si="18"/>
        <v>0</v>
      </c>
      <c r="V80" s="28">
        <f t="shared" si="18"/>
        <v>0</v>
      </c>
      <c r="W80" s="28">
        <f t="shared" si="18"/>
        <v>0</v>
      </c>
      <c r="X80" s="28">
        <f t="shared" si="19"/>
        <v>0</v>
      </c>
      <c r="Y80" s="28">
        <f t="shared" si="19"/>
        <v>0</v>
      </c>
      <c r="Z80" s="28">
        <f t="shared" si="19"/>
        <v>0</v>
      </c>
      <c r="AA80" s="28">
        <f t="shared" si="19"/>
        <v>0</v>
      </c>
      <c r="AB80" s="28">
        <f t="shared" si="19"/>
        <v>0</v>
      </c>
      <c r="AC80" s="28">
        <f t="shared" si="19"/>
        <v>0</v>
      </c>
      <c r="AD80" s="28">
        <f t="shared" si="19"/>
        <v>0</v>
      </c>
      <c r="AE80" s="28">
        <f t="shared" si="19"/>
        <v>0</v>
      </c>
      <c r="AF80" s="28">
        <f t="shared" si="19"/>
        <v>0</v>
      </c>
      <c r="AG80" s="28">
        <f t="shared" si="19"/>
        <v>0</v>
      </c>
      <c r="AH80" s="28">
        <f t="shared" si="19"/>
        <v>0</v>
      </c>
      <c r="AI80" s="28">
        <f t="shared" si="19"/>
        <v>0</v>
      </c>
      <c r="AJ80" s="28">
        <f t="shared" si="19"/>
        <v>0</v>
      </c>
      <c r="AK80" s="28">
        <f t="shared" si="19"/>
        <v>0</v>
      </c>
      <c r="AL80" s="28">
        <f t="shared" si="19"/>
        <v>0</v>
      </c>
      <c r="AM80" s="28">
        <f t="shared" si="19"/>
        <v>0</v>
      </c>
      <c r="AN80" s="28">
        <f t="shared" si="21"/>
        <v>0</v>
      </c>
      <c r="AO80" s="28">
        <f t="shared" si="21"/>
        <v>0</v>
      </c>
      <c r="AP80" s="28">
        <f t="shared" si="21"/>
        <v>0</v>
      </c>
      <c r="AQ80" s="28">
        <f t="shared" si="21"/>
        <v>0</v>
      </c>
      <c r="AR80" s="28">
        <f t="shared" si="21"/>
        <v>0</v>
      </c>
      <c r="AS80" s="28">
        <f t="shared" si="21"/>
        <v>0</v>
      </c>
      <c r="AT80" s="28">
        <f t="shared" si="21"/>
        <v>0</v>
      </c>
      <c r="AU80" s="28">
        <f t="shared" si="21"/>
        <v>0</v>
      </c>
      <c r="AV80" s="28">
        <f t="shared" si="21"/>
        <v>0</v>
      </c>
      <c r="AW80" s="28">
        <f t="shared" si="21"/>
        <v>0</v>
      </c>
      <c r="AX80" s="28">
        <f t="shared" si="21"/>
        <v>0</v>
      </c>
      <c r="AY80" s="28">
        <f t="shared" si="21"/>
        <v>0</v>
      </c>
      <c r="AZ80" s="28">
        <f t="shared" si="21"/>
        <v>0</v>
      </c>
      <c r="BA80" s="28">
        <f t="shared" si="21"/>
        <v>0</v>
      </c>
      <c r="BB80" s="28">
        <f t="shared" si="21"/>
        <v>0</v>
      </c>
      <c r="BC80" s="28">
        <f t="shared" si="21"/>
        <v>0</v>
      </c>
      <c r="BD80" s="28">
        <f t="shared" si="20"/>
        <v>0</v>
      </c>
      <c r="BE80" s="28">
        <f t="shared" si="20"/>
        <v>0</v>
      </c>
      <c r="BF80" s="28">
        <f t="shared" si="20"/>
        <v>0</v>
      </c>
      <c r="BG80" s="14"/>
    </row>
    <row r="81" spans="2:59" x14ac:dyDescent="0.25">
      <c r="B81" s="11"/>
      <c r="C81" s="25"/>
      <c r="D81" s="25"/>
      <c r="E81" s="27"/>
      <c r="F81" s="7"/>
      <c r="G81" s="12"/>
      <c r="H81" s="28">
        <f t="shared" si="18"/>
        <v>0</v>
      </c>
      <c r="I81" s="28">
        <f t="shared" si="18"/>
        <v>0</v>
      </c>
      <c r="J81" s="28">
        <f t="shared" si="18"/>
        <v>0</v>
      </c>
      <c r="K81" s="28">
        <f t="shared" si="18"/>
        <v>0</v>
      </c>
      <c r="L81" s="28">
        <f t="shared" si="18"/>
        <v>0</v>
      </c>
      <c r="M81" s="28">
        <f t="shared" si="18"/>
        <v>0</v>
      </c>
      <c r="N81" s="28">
        <f t="shared" si="18"/>
        <v>0</v>
      </c>
      <c r="O81" s="28">
        <f t="shared" si="18"/>
        <v>0</v>
      </c>
      <c r="P81" s="28">
        <f t="shared" si="18"/>
        <v>0</v>
      </c>
      <c r="Q81" s="28">
        <f t="shared" si="18"/>
        <v>0</v>
      </c>
      <c r="R81" s="28">
        <f t="shared" si="18"/>
        <v>0</v>
      </c>
      <c r="S81" s="28">
        <f t="shared" si="18"/>
        <v>0</v>
      </c>
      <c r="T81" s="28">
        <f t="shared" si="18"/>
        <v>0</v>
      </c>
      <c r="U81" s="28">
        <f t="shared" si="18"/>
        <v>0</v>
      </c>
      <c r="V81" s="28">
        <f t="shared" si="18"/>
        <v>0</v>
      </c>
      <c r="W81" s="28">
        <f t="shared" si="18"/>
        <v>0</v>
      </c>
      <c r="X81" s="28">
        <f t="shared" si="19"/>
        <v>0</v>
      </c>
      <c r="Y81" s="28">
        <f t="shared" si="19"/>
        <v>0</v>
      </c>
      <c r="Z81" s="28">
        <f t="shared" si="19"/>
        <v>0</v>
      </c>
      <c r="AA81" s="28">
        <f t="shared" si="19"/>
        <v>0</v>
      </c>
      <c r="AB81" s="28">
        <f t="shared" si="19"/>
        <v>0</v>
      </c>
      <c r="AC81" s="28">
        <f t="shared" si="19"/>
        <v>0</v>
      </c>
      <c r="AD81" s="28">
        <f t="shared" si="19"/>
        <v>0</v>
      </c>
      <c r="AE81" s="28">
        <f t="shared" si="19"/>
        <v>0</v>
      </c>
      <c r="AF81" s="28">
        <f t="shared" si="19"/>
        <v>0</v>
      </c>
      <c r="AG81" s="28">
        <f t="shared" si="19"/>
        <v>0</v>
      </c>
      <c r="AH81" s="28">
        <f t="shared" si="19"/>
        <v>0</v>
      </c>
      <c r="AI81" s="28">
        <f t="shared" si="19"/>
        <v>0</v>
      </c>
      <c r="AJ81" s="28">
        <f t="shared" si="19"/>
        <v>0</v>
      </c>
      <c r="AK81" s="28">
        <f t="shared" si="19"/>
        <v>0</v>
      </c>
      <c r="AL81" s="28">
        <f t="shared" si="19"/>
        <v>0</v>
      </c>
      <c r="AM81" s="28">
        <f t="shared" si="19"/>
        <v>0</v>
      </c>
      <c r="AN81" s="28">
        <f t="shared" si="21"/>
        <v>0</v>
      </c>
      <c r="AO81" s="28">
        <f t="shared" si="21"/>
        <v>0</v>
      </c>
      <c r="AP81" s="28">
        <f t="shared" si="21"/>
        <v>0</v>
      </c>
      <c r="AQ81" s="28">
        <f t="shared" si="21"/>
        <v>0</v>
      </c>
      <c r="AR81" s="28">
        <f t="shared" si="21"/>
        <v>0</v>
      </c>
      <c r="AS81" s="28">
        <f t="shared" si="21"/>
        <v>0</v>
      </c>
      <c r="AT81" s="28">
        <f t="shared" si="21"/>
        <v>0</v>
      </c>
      <c r="AU81" s="28">
        <f t="shared" si="21"/>
        <v>0</v>
      </c>
      <c r="AV81" s="28">
        <f t="shared" si="21"/>
        <v>0</v>
      </c>
      <c r="AW81" s="28">
        <f t="shared" si="21"/>
        <v>0</v>
      </c>
      <c r="AX81" s="28">
        <f t="shared" si="21"/>
        <v>0</v>
      </c>
      <c r="AY81" s="28">
        <f t="shared" si="21"/>
        <v>0</v>
      </c>
      <c r="AZ81" s="28">
        <f t="shared" si="21"/>
        <v>0</v>
      </c>
      <c r="BA81" s="28">
        <f t="shared" si="21"/>
        <v>0</v>
      </c>
      <c r="BB81" s="28">
        <f t="shared" si="21"/>
        <v>0</v>
      </c>
      <c r="BC81" s="28">
        <f t="shared" si="21"/>
        <v>0</v>
      </c>
      <c r="BD81" s="28">
        <f t="shared" si="20"/>
        <v>0</v>
      </c>
      <c r="BE81" s="28">
        <f t="shared" si="20"/>
        <v>0</v>
      </c>
      <c r="BF81" s="28">
        <f t="shared" si="20"/>
        <v>0</v>
      </c>
      <c r="BG81" s="14"/>
    </row>
    <row r="82" spans="2:59" x14ac:dyDescent="0.25">
      <c r="B82" s="11"/>
      <c r="C82" s="25"/>
      <c r="D82" s="25"/>
      <c r="E82" s="27"/>
      <c r="F82" s="7"/>
      <c r="G82" s="12"/>
      <c r="H82" s="28">
        <f t="shared" si="18"/>
        <v>0</v>
      </c>
      <c r="I82" s="28">
        <f t="shared" si="18"/>
        <v>0</v>
      </c>
      <c r="J82" s="28">
        <f t="shared" si="18"/>
        <v>0</v>
      </c>
      <c r="K82" s="28">
        <f t="shared" si="18"/>
        <v>0</v>
      </c>
      <c r="L82" s="28">
        <f t="shared" si="18"/>
        <v>0</v>
      </c>
      <c r="M82" s="28">
        <f t="shared" si="18"/>
        <v>0</v>
      </c>
      <c r="N82" s="28">
        <f t="shared" si="18"/>
        <v>0</v>
      </c>
      <c r="O82" s="28">
        <f t="shared" si="18"/>
        <v>0</v>
      </c>
      <c r="P82" s="28">
        <f t="shared" si="18"/>
        <v>0</v>
      </c>
      <c r="Q82" s="28">
        <f t="shared" si="18"/>
        <v>0</v>
      </c>
      <c r="R82" s="28">
        <f t="shared" si="18"/>
        <v>0</v>
      </c>
      <c r="S82" s="28">
        <f t="shared" si="18"/>
        <v>0</v>
      </c>
      <c r="T82" s="28">
        <f t="shared" si="18"/>
        <v>0</v>
      </c>
      <c r="U82" s="28">
        <f t="shared" si="18"/>
        <v>0</v>
      </c>
      <c r="V82" s="28">
        <f t="shared" si="18"/>
        <v>0</v>
      </c>
      <c r="W82" s="28">
        <f t="shared" si="18"/>
        <v>0</v>
      </c>
      <c r="X82" s="28">
        <f t="shared" si="19"/>
        <v>0</v>
      </c>
      <c r="Y82" s="28">
        <f t="shared" si="19"/>
        <v>0</v>
      </c>
      <c r="Z82" s="28">
        <f t="shared" si="19"/>
        <v>0</v>
      </c>
      <c r="AA82" s="28">
        <f t="shared" si="19"/>
        <v>0</v>
      </c>
      <c r="AB82" s="28">
        <f t="shared" si="19"/>
        <v>0</v>
      </c>
      <c r="AC82" s="28">
        <f t="shared" si="19"/>
        <v>0</v>
      </c>
      <c r="AD82" s="28">
        <f t="shared" si="19"/>
        <v>0</v>
      </c>
      <c r="AE82" s="28">
        <f t="shared" si="19"/>
        <v>0</v>
      </c>
      <c r="AF82" s="28">
        <f t="shared" si="19"/>
        <v>0</v>
      </c>
      <c r="AG82" s="28">
        <f t="shared" si="19"/>
        <v>0</v>
      </c>
      <c r="AH82" s="28">
        <f t="shared" si="19"/>
        <v>0</v>
      </c>
      <c r="AI82" s="28">
        <f t="shared" si="19"/>
        <v>0</v>
      </c>
      <c r="AJ82" s="28">
        <f t="shared" si="19"/>
        <v>0</v>
      </c>
      <c r="AK82" s="28">
        <f t="shared" si="19"/>
        <v>0</v>
      </c>
      <c r="AL82" s="28">
        <f t="shared" si="19"/>
        <v>0</v>
      </c>
      <c r="AM82" s="28">
        <f t="shared" si="19"/>
        <v>0</v>
      </c>
      <c r="AN82" s="28">
        <f t="shared" si="21"/>
        <v>0</v>
      </c>
      <c r="AO82" s="28">
        <f t="shared" si="21"/>
        <v>0</v>
      </c>
      <c r="AP82" s="28">
        <f t="shared" si="21"/>
        <v>0</v>
      </c>
      <c r="AQ82" s="28">
        <f t="shared" si="21"/>
        <v>0</v>
      </c>
      <c r="AR82" s="28">
        <f t="shared" si="21"/>
        <v>0</v>
      </c>
      <c r="AS82" s="28">
        <f t="shared" si="21"/>
        <v>0</v>
      </c>
      <c r="AT82" s="28">
        <f t="shared" si="21"/>
        <v>0</v>
      </c>
      <c r="AU82" s="28">
        <f t="shared" si="21"/>
        <v>0</v>
      </c>
      <c r="AV82" s="28">
        <f t="shared" si="21"/>
        <v>0</v>
      </c>
      <c r="AW82" s="28">
        <f t="shared" si="21"/>
        <v>0</v>
      </c>
      <c r="AX82" s="28">
        <f t="shared" si="21"/>
        <v>0</v>
      </c>
      <c r="AY82" s="28">
        <f t="shared" si="21"/>
        <v>0</v>
      </c>
      <c r="AZ82" s="28">
        <f t="shared" si="21"/>
        <v>0</v>
      </c>
      <c r="BA82" s="28">
        <f t="shared" si="21"/>
        <v>0</v>
      </c>
      <c r="BB82" s="28">
        <f t="shared" si="21"/>
        <v>0</v>
      </c>
      <c r="BC82" s="28">
        <f t="shared" si="21"/>
        <v>0</v>
      </c>
      <c r="BD82" s="28">
        <f t="shared" si="20"/>
        <v>0</v>
      </c>
      <c r="BE82" s="28">
        <f t="shared" si="20"/>
        <v>0</v>
      </c>
      <c r="BF82" s="28">
        <f t="shared" si="20"/>
        <v>0</v>
      </c>
      <c r="BG82" s="14"/>
    </row>
    <row r="83" spans="2:59" x14ac:dyDescent="0.25">
      <c r="B83" s="11"/>
      <c r="C83" s="25"/>
      <c r="D83" s="25"/>
      <c r="E83" s="27"/>
      <c r="F83" s="7"/>
      <c r="G83" s="12"/>
      <c r="H83" s="28">
        <f t="shared" si="18"/>
        <v>0</v>
      </c>
      <c r="I83" s="28">
        <f t="shared" si="18"/>
        <v>0</v>
      </c>
      <c r="J83" s="28">
        <f t="shared" si="18"/>
        <v>0</v>
      </c>
      <c r="K83" s="28">
        <f t="shared" si="18"/>
        <v>0</v>
      </c>
      <c r="L83" s="28">
        <f t="shared" si="18"/>
        <v>0</v>
      </c>
      <c r="M83" s="28">
        <f t="shared" si="18"/>
        <v>0</v>
      </c>
      <c r="N83" s="28">
        <f t="shared" si="18"/>
        <v>0</v>
      </c>
      <c r="O83" s="28">
        <f t="shared" si="18"/>
        <v>0</v>
      </c>
      <c r="P83" s="28">
        <f t="shared" si="18"/>
        <v>0</v>
      </c>
      <c r="Q83" s="28">
        <f t="shared" si="18"/>
        <v>0</v>
      </c>
      <c r="R83" s="28">
        <f t="shared" si="18"/>
        <v>0</v>
      </c>
      <c r="S83" s="28">
        <f t="shared" si="18"/>
        <v>0</v>
      </c>
      <c r="T83" s="28">
        <f t="shared" si="18"/>
        <v>0</v>
      </c>
      <c r="U83" s="28">
        <f t="shared" si="18"/>
        <v>0</v>
      </c>
      <c r="V83" s="28">
        <f t="shared" si="18"/>
        <v>0</v>
      </c>
      <c r="W83" s="28">
        <f t="shared" si="18"/>
        <v>0</v>
      </c>
      <c r="X83" s="28">
        <f t="shared" si="19"/>
        <v>0</v>
      </c>
      <c r="Y83" s="28">
        <f t="shared" si="19"/>
        <v>0</v>
      </c>
      <c r="Z83" s="28">
        <f t="shared" si="19"/>
        <v>0</v>
      </c>
      <c r="AA83" s="28">
        <f t="shared" si="19"/>
        <v>0</v>
      </c>
      <c r="AB83" s="28">
        <f t="shared" si="19"/>
        <v>0</v>
      </c>
      <c r="AC83" s="28">
        <f t="shared" si="19"/>
        <v>0</v>
      </c>
      <c r="AD83" s="28">
        <f t="shared" si="19"/>
        <v>0</v>
      </c>
      <c r="AE83" s="28">
        <f t="shared" si="19"/>
        <v>0</v>
      </c>
      <c r="AF83" s="28">
        <f t="shared" si="19"/>
        <v>0</v>
      </c>
      <c r="AG83" s="28">
        <f t="shared" si="19"/>
        <v>0</v>
      </c>
      <c r="AH83" s="28">
        <f t="shared" si="19"/>
        <v>0</v>
      </c>
      <c r="AI83" s="28">
        <f t="shared" si="19"/>
        <v>0</v>
      </c>
      <c r="AJ83" s="28">
        <f t="shared" si="19"/>
        <v>0</v>
      </c>
      <c r="AK83" s="28">
        <f t="shared" si="19"/>
        <v>0</v>
      </c>
      <c r="AL83" s="28">
        <f t="shared" si="19"/>
        <v>0</v>
      </c>
      <c r="AM83" s="28">
        <f t="shared" si="19"/>
        <v>0</v>
      </c>
      <c r="AN83" s="28">
        <f t="shared" si="21"/>
        <v>0</v>
      </c>
      <c r="AO83" s="28">
        <f t="shared" si="21"/>
        <v>0</v>
      </c>
      <c r="AP83" s="28">
        <f t="shared" si="21"/>
        <v>0</v>
      </c>
      <c r="AQ83" s="28">
        <f t="shared" si="21"/>
        <v>0</v>
      </c>
      <c r="AR83" s="28">
        <f t="shared" si="21"/>
        <v>0</v>
      </c>
      <c r="AS83" s="28">
        <f t="shared" si="21"/>
        <v>0</v>
      </c>
      <c r="AT83" s="28">
        <f t="shared" si="21"/>
        <v>0</v>
      </c>
      <c r="AU83" s="28">
        <f t="shared" si="21"/>
        <v>0</v>
      </c>
      <c r="AV83" s="28">
        <f t="shared" si="21"/>
        <v>0</v>
      </c>
      <c r="AW83" s="28">
        <f t="shared" si="21"/>
        <v>0</v>
      </c>
      <c r="AX83" s="28">
        <f t="shared" si="21"/>
        <v>0</v>
      </c>
      <c r="AY83" s="28">
        <f t="shared" si="21"/>
        <v>0</v>
      </c>
      <c r="AZ83" s="28">
        <f t="shared" si="21"/>
        <v>0</v>
      </c>
      <c r="BA83" s="28">
        <f t="shared" si="21"/>
        <v>0</v>
      </c>
      <c r="BB83" s="28">
        <f t="shared" si="21"/>
        <v>0</v>
      </c>
      <c r="BC83" s="28">
        <f t="shared" si="21"/>
        <v>0</v>
      </c>
      <c r="BD83" s="28">
        <f t="shared" si="20"/>
        <v>0</v>
      </c>
      <c r="BE83" s="28">
        <f t="shared" si="20"/>
        <v>0</v>
      </c>
      <c r="BF83" s="28">
        <f t="shared" si="20"/>
        <v>0</v>
      </c>
      <c r="BG83" s="14"/>
    </row>
    <row r="84" spans="2:59" x14ac:dyDescent="0.25">
      <c r="B84" s="11"/>
      <c r="C84" s="25"/>
      <c r="D84" s="25"/>
      <c r="E84" s="27"/>
      <c r="F84" s="7"/>
      <c r="G84" s="12"/>
      <c r="H84" s="28">
        <f t="shared" si="18"/>
        <v>0</v>
      </c>
      <c r="I84" s="28">
        <f t="shared" si="18"/>
        <v>0</v>
      </c>
      <c r="J84" s="28">
        <f t="shared" si="18"/>
        <v>0</v>
      </c>
      <c r="K84" s="28">
        <f t="shared" si="18"/>
        <v>0</v>
      </c>
      <c r="L84" s="28">
        <f t="shared" si="18"/>
        <v>0</v>
      </c>
      <c r="M84" s="28">
        <f t="shared" si="18"/>
        <v>0</v>
      </c>
      <c r="N84" s="28">
        <f t="shared" si="18"/>
        <v>0</v>
      </c>
      <c r="O84" s="28">
        <f t="shared" si="18"/>
        <v>0</v>
      </c>
      <c r="P84" s="28">
        <f t="shared" si="18"/>
        <v>0</v>
      </c>
      <c r="Q84" s="28">
        <f t="shared" si="18"/>
        <v>0</v>
      </c>
      <c r="R84" s="28">
        <f t="shared" si="18"/>
        <v>0</v>
      </c>
      <c r="S84" s="28">
        <f t="shared" si="18"/>
        <v>0</v>
      </c>
      <c r="T84" s="28">
        <f t="shared" si="18"/>
        <v>0</v>
      </c>
      <c r="U84" s="28">
        <f t="shared" si="18"/>
        <v>0</v>
      </c>
      <c r="V84" s="28">
        <f t="shared" si="18"/>
        <v>0</v>
      </c>
      <c r="W84" s="28">
        <f t="shared" si="18"/>
        <v>0</v>
      </c>
      <c r="X84" s="28">
        <f t="shared" si="19"/>
        <v>0</v>
      </c>
      <c r="Y84" s="28">
        <f t="shared" si="19"/>
        <v>0</v>
      </c>
      <c r="Z84" s="28">
        <f t="shared" si="19"/>
        <v>0</v>
      </c>
      <c r="AA84" s="28">
        <f t="shared" si="19"/>
        <v>0</v>
      </c>
      <c r="AB84" s="28">
        <f t="shared" si="19"/>
        <v>0</v>
      </c>
      <c r="AC84" s="28">
        <f t="shared" si="19"/>
        <v>0</v>
      </c>
      <c r="AD84" s="28">
        <f t="shared" si="19"/>
        <v>0</v>
      </c>
      <c r="AE84" s="28">
        <f t="shared" si="19"/>
        <v>0</v>
      </c>
      <c r="AF84" s="28">
        <f t="shared" si="19"/>
        <v>0</v>
      </c>
      <c r="AG84" s="28">
        <f t="shared" si="19"/>
        <v>0</v>
      </c>
      <c r="AH84" s="28">
        <f t="shared" si="19"/>
        <v>0</v>
      </c>
      <c r="AI84" s="28">
        <f t="shared" si="19"/>
        <v>0</v>
      </c>
      <c r="AJ84" s="28">
        <f t="shared" si="19"/>
        <v>0</v>
      </c>
      <c r="AK84" s="28">
        <f t="shared" si="19"/>
        <v>0</v>
      </c>
      <c r="AL84" s="28">
        <f t="shared" si="19"/>
        <v>0</v>
      </c>
      <c r="AM84" s="28">
        <f t="shared" si="19"/>
        <v>0</v>
      </c>
      <c r="AN84" s="28">
        <f t="shared" si="21"/>
        <v>0</v>
      </c>
      <c r="AO84" s="28">
        <f t="shared" si="21"/>
        <v>0</v>
      </c>
      <c r="AP84" s="28">
        <f t="shared" si="21"/>
        <v>0</v>
      </c>
      <c r="AQ84" s="28">
        <f t="shared" si="21"/>
        <v>0</v>
      </c>
      <c r="AR84" s="28">
        <f t="shared" si="21"/>
        <v>0</v>
      </c>
      <c r="AS84" s="28">
        <f t="shared" si="21"/>
        <v>0</v>
      </c>
      <c r="AT84" s="28">
        <f t="shared" si="21"/>
        <v>0</v>
      </c>
      <c r="AU84" s="28">
        <f t="shared" si="21"/>
        <v>0</v>
      </c>
      <c r="AV84" s="28">
        <f t="shared" si="21"/>
        <v>0</v>
      </c>
      <c r="AW84" s="28">
        <f t="shared" si="21"/>
        <v>0</v>
      </c>
      <c r="AX84" s="28">
        <f t="shared" si="21"/>
        <v>0</v>
      </c>
      <c r="AY84" s="28">
        <f t="shared" si="21"/>
        <v>0</v>
      </c>
      <c r="AZ84" s="28">
        <f t="shared" si="21"/>
        <v>0</v>
      </c>
      <c r="BA84" s="28">
        <f t="shared" si="21"/>
        <v>0</v>
      </c>
      <c r="BB84" s="28">
        <f t="shared" si="21"/>
        <v>0</v>
      </c>
      <c r="BC84" s="28">
        <f t="shared" si="21"/>
        <v>0</v>
      </c>
      <c r="BD84" s="28">
        <f t="shared" si="20"/>
        <v>0</v>
      </c>
      <c r="BE84" s="28">
        <f t="shared" si="20"/>
        <v>0</v>
      </c>
      <c r="BF84" s="28">
        <f t="shared" si="20"/>
        <v>0</v>
      </c>
      <c r="BG84" s="14"/>
    </row>
    <row r="85" spans="2:59" x14ac:dyDescent="0.25">
      <c r="B85" s="11"/>
      <c r="C85" s="25"/>
      <c r="D85" s="25"/>
      <c r="E85" s="27"/>
      <c r="F85" s="7"/>
      <c r="G85" s="12"/>
      <c r="H85" s="28">
        <f t="shared" si="18"/>
        <v>0</v>
      </c>
      <c r="I85" s="28">
        <f t="shared" si="18"/>
        <v>0</v>
      </c>
      <c r="J85" s="28">
        <f t="shared" si="18"/>
        <v>0</v>
      </c>
      <c r="K85" s="28">
        <f t="shared" si="18"/>
        <v>0</v>
      </c>
      <c r="L85" s="28">
        <f t="shared" si="18"/>
        <v>0</v>
      </c>
      <c r="M85" s="28">
        <f t="shared" si="18"/>
        <v>0</v>
      </c>
      <c r="N85" s="28">
        <f t="shared" si="18"/>
        <v>0</v>
      </c>
      <c r="O85" s="28">
        <f t="shared" si="18"/>
        <v>0</v>
      </c>
      <c r="P85" s="28">
        <f t="shared" si="18"/>
        <v>0</v>
      </c>
      <c r="Q85" s="28">
        <f t="shared" si="18"/>
        <v>0</v>
      </c>
      <c r="R85" s="28">
        <f t="shared" si="18"/>
        <v>0</v>
      </c>
      <c r="S85" s="28">
        <f t="shared" si="18"/>
        <v>0</v>
      </c>
      <c r="T85" s="28">
        <f t="shared" si="18"/>
        <v>0</v>
      </c>
      <c r="U85" s="28">
        <f t="shared" si="18"/>
        <v>0</v>
      </c>
      <c r="V85" s="28">
        <f t="shared" si="18"/>
        <v>0</v>
      </c>
      <c r="W85" s="28">
        <f t="shared" si="18"/>
        <v>0</v>
      </c>
      <c r="X85" s="28">
        <f t="shared" si="19"/>
        <v>0</v>
      </c>
      <c r="Y85" s="28">
        <f t="shared" si="19"/>
        <v>0</v>
      </c>
      <c r="Z85" s="28">
        <f t="shared" si="19"/>
        <v>0</v>
      </c>
      <c r="AA85" s="28">
        <f t="shared" si="19"/>
        <v>0</v>
      </c>
      <c r="AB85" s="28">
        <f t="shared" si="19"/>
        <v>0</v>
      </c>
      <c r="AC85" s="28">
        <f t="shared" si="19"/>
        <v>0</v>
      </c>
      <c r="AD85" s="28">
        <f t="shared" si="19"/>
        <v>0</v>
      </c>
      <c r="AE85" s="28">
        <f t="shared" si="19"/>
        <v>0</v>
      </c>
      <c r="AF85" s="28">
        <f t="shared" si="19"/>
        <v>0</v>
      </c>
      <c r="AG85" s="28">
        <f t="shared" si="19"/>
        <v>0</v>
      </c>
      <c r="AH85" s="28">
        <f t="shared" si="19"/>
        <v>0</v>
      </c>
      <c r="AI85" s="28">
        <f t="shared" si="19"/>
        <v>0</v>
      </c>
      <c r="AJ85" s="28">
        <f t="shared" si="19"/>
        <v>0</v>
      </c>
      <c r="AK85" s="28">
        <f t="shared" si="19"/>
        <v>0</v>
      </c>
      <c r="AL85" s="28">
        <f t="shared" si="19"/>
        <v>0</v>
      </c>
      <c r="AM85" s="28">
        <f t="shared" si="19"/>
        <v>0</v>
      </c>
      <c r="AN85" s="28">
        <f t="shared" si="21"/>
        <v>0</v>
      </c>
      <c r="AO85" s="28">
        <f t="shared" si="21"/>
        <v>0</v>
      </c>
      <c r="AP85" s="28">
        <f t="shared" si="21"/>
        <v>0</v>
      </c>
      <c r="AQ85" s="28">
        <f t="shared" si="21"/>
        <v>0</v>
      </c>
      <c r="AR85" s="28">
        <f t="shared" si="21"/>
        <v>0</v>
      </c>
      <c r="AS85" s="28">
        <f t="shared" si="21"/>
        <v>0</v>
      </c>
      <c r="AT85" s="28">
        <f t="shared" si="21"/>
        <v>0</v>
      </c>
      <c r="AU85" s="28">
        <f t="shared" si="21"/>
        <v>0</v>
      </c>
      <c r="AV85" s="28">
        <f t="shared" si="21"/>
        <v>0</v>
      </c>
      <c r="AW85" s="28">
        <f t="shared" si="21"/>
        <v>0</v>
      </c>
      <c r="AX85" s="28">
        <f t="shared" si="21"/>
        <v>0</v>
      </c>
      <c r="AY85" s="28">
        <f t="shared" si="21"/>
        <v>0</v>
      </c>
      <c r="AZ85" s="28">
        <f t="shared" si="21"/>
        <v>0</v>
      </c>
      <c r="BA85" s="28">
        <f t="shared" si="21"/>
        <v>0</v>
      </c>
      <c r="BB85" s="28">
        <f t="shared" si="21"/>
        <v>0</v>
      </c>
      <c r="BC85" s="28">
        <f t="shared" si="21"/>
        <v>0</v>
      </c>
      <c r="BD85" s="28">
        <f t="shared" si="20"/>
        <v>0</v>
      </c>
      <c r="BE85" s="28">
        <f t="shared" si="20"/>
        <v>0</v>
      </c>
      <c r="BF85" s="28">
        <f t="shared" si="20"/>
        <v>0</v>
      </c>
      <c r="BG85" s="14"/>
    </row>
    <row r="86" spans="2:59" x14ac:dyDescent="0.25">
      <c r="B86" s="11"/>
      <c r="C86" s="25"/>
      <c r="D86" s="25"/>
      <c r="E86" s="27"/>
      <c r="F86" s="7"/>
      <c r="G86" s="12"/>
      <c r="H86" s="28">
        <f t="shared" si="18"/>
        <v>0</v>
      </c>
      <c r="I86" s="28">
        <f t="shared" si="18"/>
        <v>0</v>
      </c>
      <c r="J86" s="28">
        <f t="shared" si="18"/>
        <v>0</v>
      </c>
      <c r="K86" s="28">
        <f t="shared" si="18"/>
        <v>0</v>
      </c>
      <c r="L86" s="28">
        <f t="shared" si="18"/>
        <v>0</v>
      </c>
      <c r="M86" s="28">
        <f t="shared" si="18"/>
        <v>0</v>
      </c>
      <c r="N86" s="28">
        <f t="shared" si="18"/>
        <v>0</v>
      </c>
      <c r="O86" s="28">
        <f t="shared" si="18"/>
        <v>0</v>
      </c>
      <c r="P86" s="28">
        <f t="shared" si="18"/>
        <v>0</v>
      </c>
      <c r="Q86" s="28">
        <f t="shared" si="18"/>
        <v>0</v>
      </c>
      <c r="R86" s="28">
        <f t="shared" si="18"/>
        <v>0</v>
      </c>
      <c r="S86" s="28">
        <f t="shared" si="18"/>
        <v>0</v>
      </c>
      <c r="T86" s="28">
        <f t="shared" si="18"/>
        <v>0</v>
      </c>
      <c r="U86" s="28">
        <f t="shared" si="18"/>
        <v>0</v>
      </c>
      <c r="V86" s="28">
        <f t="shared" si="18"/>
        <v>0</v>
      </c>
      <c r="W86" s="28">
        <f t="shared" si="18"/>
        <v>0</v>
      </c>
      <c r="X86" s="28">
        <f t="shared" si="19"/>
        <v>0</v>
      </c>
      <c r="Y86" s="28">
        <f t="shared" si="19"/>
        <v>0</v>
      </c>
      <c r="Z86" s="28">
        <f t="shared" si="19"/>
        <v>0</v>
      </c>
      <c r="AA86" s="28">
        <f t="shared" si="19"/>
        <v>0</v>
      </c>
      <c r="AB86" s="28">
        <f t="shared" si="19"/>
        <v>0</v>
      </c>
      <c r="AC86" s="28">
        <f t="shared" si="19"/>
        <v>0</v>
      </c>
      <c r="AD86" s="28">
        <f t="shared" si="19"/>
        <v>0</v>
      </c>
      <c r="AE86" s="28">
        <f t="shared" si="19"/>
        <v>0</v>
      </c>
      <c r="AF86" s="28">
        <f t="shared" si="19"/>
        <v>0</v>
      </c>
      <c r="AG86" s="28">
        <f t="shared" si="19"/>
        <v>0</v>
      </c>
      <c r="AH86" s="28">
        <f t="shared" si="19"/>
        <v>0</v>
      </c>
      <c r="AI86" s="28">
        <f t="shared" si="19"/>
        <v>0</v>
      </c>
      <c r="AJ86" s="28">
        <f t="shared" si="19"/>
        <v>0</v>
      </c>
      <c r="AK86" s="28">
        <f t="shared" si="19"/>
        <v>0</v>
      </c>
      <c r="AL86" s="28">
        <f t="shared" si="19"/>
        <v>0</v>
      </c>
      <c r="AM86" s="28">
        <f t="shared" si="19"/>
        <v>0</v>
      </c>
      <c r="AN86" s="28">
        <f t="shared" si="21"/>
        <v>0</v>
      </c>
      <c r="AO86" s="28">
        <f t="shared" si="21"/>
        <v>0</v>
      </c>
      <c r="AP86" s="28">
        <f t="shared" si="21"/>
        <v>0</v>
      </c>
      <c r="AQ86" s="28">
        <f t="shared" si="21"/>
        <v>0</v>
      </c>
      <c r="AR86" s="28">
        <f t="shared" si="21"/>
        <v>0</v>
      </c>
      <c r="AS86" s="28">
        <f t="shared" si="21"/>
        <v>0</v>
      </c>
      <c r="AT86" s="28">
        <f t="shared" si="21"/>
        <v>0</v>
      </c>
      <c r="AU86" s="28">
        <f t="shared" si="21"/>
        <v>0</v>
      </c>
      <c r="AV86" s="28">
        <f t="shared" si="21"/>
        <v>0</v>
      </c>
      <c r="AW86" s="28">
        <f t="shared" si="21"/>
        <v>0</v>
      </c>
      <c r="AX86" s="28">
        <f t="shared" si="21"/>
        <v>0</v>
      </c>
      <c r="AY86" s="28">
        <f t="shared" si="21"/>
        <v>0</v>
      </c>
      <c r="AZ86" s="28">
        <f t="shared" si="21"/>
        <v>0</v>
      </c>
      <c r="BA86" s="28">
        <f t="shared" si="21"/>
        <v>0</v>
      </c>
      <c r="BB86" s="28">
        <f t="shared" si="21"/>
        <v>0</v>
      </c>
      <c r="BC86" s="28">
        <f t="shared" si="21"/>
        <v>0</v>
      </c>
      <c r="BD86" s="28">
        <f t="shared" si="20"/>
        <v>0</v>
      </c>
      <c r="BE86" s="28">
        <f t="shared" si="20"/>
        <v>0</v>
      </c>
      <c r="BF86" s="28">
        <f t="shared" si="20"/>
        <v>0</v>
      </c>
      <c r="BG86" s="14"/>
    </row>
    <row r="87" spans="2:59" x14ac:dyDescent="0.25">
      <c r="B87" s="11"/>
      <c r="C87" s="25"/>
      <c r="D87" s="25"/>
      <c r="E87" s="27"/>
      <c r="F87" s="7"/>
      <c r="G87" s="12"/>
      <c r="H87" s="28">
        <f t="shared" si="18"/>
        <v>0</v>
      </c>
      <c r="I87" s="28">
        <f t="shared" si="18"/>
        <v>0</v>
      </c>
      <c r="J87" s="28">
        <f t="shared" si="18"/>
        <v>0</v>
      </c>
      <c r="K87" s="28">
        <f t="shared" si="18"/>
        <v>0</v>
      </c>
      <c r="L87" s="28">
        <f t="shared" si="18"/>
        <v>0</v>
      </c>
      <c r="M87" s="28">
        <f t="shared" si="18"/>
        <v>0</v>
      </c>
      <c r="N87" s="28">
        <f t="shared" si="18"/>
        <v>0</v>
      </c>
      <c r="O87" s="28">
        <f t="shared" si="18"/>
        <v>0</v>
      </c>
      <c r="P87" s="28">
        <f t="shared" si="18"/>
        <v>0</v>
      </c>
      <c r="Q87" s="28">
        <f t="shared" si="18"/>
        <v>0</v>
      </c>
      <c r="R87" s="28">
        <f t="shared" si="18"/>
        <v>0</v>
      </c>
      <c r="S87" s="28">
        <f t="shared" si="18"/>
        <v>0</v>
      </c>
      <c r="T87" s="28">
        <f t="shared" si="18"/>
        <v>0</v>
      </c>
      <c r="U87" s="28">
        <f t="shared" si="18"/>
        <v>0</v>
      </c>
      <c r="V87" s="28">
        <f t="shared" si="18"/>
        <v>0</v>
      </c>
      <c r="W87" s="28">
        <f t="shared" si="18"/>
        <v>0</v>
      </c>
      <c r="X87" s="28">
        <f t="shared" si="19"/>
        <v>0</v>
      </c>
      <c r="Y87" s="28">
        <f t="shared" si="19"/>
        <v>0</v>
      </c>
      <c r="Z87" s="28">
        <f t="shared" si="19"/>
        <v>0</v>
      </c>
      <c r="AA87" s="28">
        <f t="shared" si="19"/>
        <v>0</v>
      </c>
      <c r="AB87" s="28">
        <f t="shared" si="19"/>
        <v>0</v>
      </c>
      <c r="AC87" s="28">
        <f t="shared" si="19"/>
        <v>0</v>
      </c>
      <c r="AD87" s="28">
        <f t="shared" si="19"/>
        <v>0</v>
      </c>
      <c r="AE87" s="28">
        <f t="shared" si="19"/>
        <v>0</v>
      </c>
      <c r="AF87" s="28">
        <f t="shared" si="19"/>
        <v>0</v>
      </c>
      <c r="AG87" s="28">
        <f t="shared" si="19"/>
        <v>0</v>
      </c>
      <c r="AH87" s="28">
        <f t="shared" si="19"/>
        <v>0</v>
      </c>
      <c r="AI87" s="28">
        <f t="shared" si="19"/>
        <v>0</v>
      </c>
      <c r="AJ87" s="28">
        <f t="shared" si="19"/>
        <v>0</v>
      </c>
      <c r="AK87" s="28">
        <f t="shared" si="19"/>
        <v>0</v>
      </c>
      <c r="AL87" s="28">
        <f t="shared" si="19"/>
        <v>0</v>
      </c>
      <c r="AM87" s="28">
        <f t="shared" si="19"/>
        <v>0</v>
      </c>
      <c r="AN87" s="28">
        <f t="shared" si="21"/>
        <v>0</v>
      </c>
      <c r="AO87" s="28">
        <f t="shared" si="21"/>
        <v>0</v>
      </c>
      <c r="AP87" s="28">
        <f t="shared" si="21"/>
        <v>0</v>
      </c>
      <c r="AQ87" s="28">
        <f t="shared" si="21"/>
        <v>0</v>
      </c>
      <c r="AR87" s="28">
        <f t="shared" si="21"/>
        <v>0</v>
      </c>
      <c r="AS87" s="28">
        <f t="shared" si="21"/>
        <v>0</v>
      </c>
      <c r="AT87" s="28">
        <f t="shared" si="21"/>
        <v>0</v>
      </c>
      <c r="AU87" s="28">
        <f t="shared" si="21"/>
        <v>0</v>
      </c>
      <c r="AV87" s="28">
        <f t="shared" si="21"/>
        <v>0</v>
      </c>
      <c r="AW87" s="28">
        <f t="shared" si="21"/>
        <v>0</v>
      </c>
      <c r="AX87" s="28">
        <f t="shared" si="21"/>
        <v>0</v>
      </c>
      <c r="AY87" s="28">
        <f t="shared" si="21"/>
        <v>0</v>
      </c>
      <c r="AZ87" s="28">
        <f t="shared" si="21"/>
        <v>0</v>
      </c>
      <c r="BA87" s="28">
        <f t="shared" si="21"/>
        <v>0</v>
      </c>
      <c r="BB87" s="28">
        <f t="shared" si="21"/>
        <v>0</v>
      </c>
      <c r="BC87" s="28">
        <f t="shared" si="21"/>
        <v>0</v>
      </c>
      <c r="BD87" s="28">
        <f t="shared" si="20"/>
        <v>0</v>
      </c>
      <c r="BE87" s="28">
        <f t="shared" si="20"/>
        <v>0</v>
      </c>
      <c r="BF87" s="28">
        <f t="shared" si="20"/>
        <v>0</v>
      </c>
      <c r="BG87" s="14"/>
    </row>
    <row r="88" spans="2:59" x14ac:dyDescent="0.25">
      <c r="B88" s="11"/>
      <c r="C88" s="25"/>
      <c r="D88" s="25"/>
      <c r="E88" s="27"/>
      <c r="F88" s="7"/>
      <c r="G88" s="12"/>
      <c r="H88" s="28">
        <f t="shared" si="18"/>
        <v>0</v>
      </c>
      <c r="I88" s="28">
        <f t="shared" si="18"/>
        <v>0</v>
      </c>
      <c r="J88" s="28">
        <f t="shared" si="18"/>
        <v>0</v>
      </c>
      <c r="K88" s="28">
        <f t="shared" si="18"/>
        <v>0</v>
      </c>
      <c r="L88" s="28">
        <f t="shared" si="18"/>
        <v>0</v>
      </c>
      <c r="M88" s="28">
        <f t="shared" si="18"/>
        <v>0</v>
      </c>
      <c r="N88" s="28">
        <f t="shared" si="18"/>
        <v>0</v>
      </c>
      <c r="O88" s="28">
        <f t="shared" si="18"/>
        <v>0</v>
      </c>
      <c r="P88" s="28">
        <f t="shared" si="18"/>
        <v>0</v>
      </c>
      <c r="Q88" s="28">
        <f t="shared" si="18"/>
        <v>0</v>
      </c>
      <c r="R88" s="28">
        <f t="shared" si="18"/>
        <v>0</v>
      </c>
      <c r="S88" s="28">
        <f t="shared" si="18"/>
        <v>0</v>
      </c>
      <c r="T88" s="28">
        <f t="shared" si="18"/>
        <v>0</v>
      </c>
      <c r="U88" s="28">
        <f t="shared" si="18"/>
        <v>0</v>
      </c>
      <c r="V88" s="28">
        <f t="shared" si="18"/>
        <v>0</v>
      </c>
      <c r="W88" s="28">
        <f t="shared" si="18"/>
        <v>0</v>
      </c>
      <c r="X88" s="28">
        <f t="shared" si="19"/>
        <v>0</v>
      </c>
      <c r="Y88" s="28">
        <f t="shared" si="19"/>
        <v>0</v>
      </c>
      <c r="Z88" s="28">
        <f t="shared" si="19"/>
        <v>0</v>
      </c>
      <c r="AA88" s="28">
        <f t="shared" si="19"/>
        <v>0</v>
      </c>
      <c r="AB88" s="28">
        <f t="shared" si="19"/>
        <v>0</v>
      </c>
      <c r="AC88" s="28">
        <f t="shared" si="19"/>
        <v>0</v>
      </c>
      <c r="AD88" s="28">
        <f t="shared" si="19"/>
        <v>0</v>
      </c>
      <c r="AE88" s="28">
        <f t="shared" si="19"/>
        <v>0</v>
      </c>
      <c r="AF88" s="28">
        <f t="shared" si="19"/>
        <v>0</v>
      </c>
      <c r="AG88" s="28">
        <f t="shared" si="19"/>
        <v>0</v>
      </c>
      <c r="AH88" s="28">
        <f t="shared" si="19"/>
        <v>0</v>
      </c>
      <c r="AI88" s="28">
        <f t="shared" si="19"/>
        <v>0</v>
      </c>
      <c r="AJ88" s="28">
        <f t="shared" si="19"/>
        <v>0</v>
      </c>
      <c r="AK88" s="28">
        <f t="shared" si="19"/>
        <v>0</v>
      </c>
      <c r="AL88" s="28">
        <f t="shared" si="19"/>
        <v>0</v>
      </c>
      <c r="AM88" s="28">
        <f t="shared" si="19"/>
        <v>0</v>
      </c>
      <c r="AN88" s="28">
        <f t="shared" si="21"/>
        <v>0</v>
      </c>
      <c r="AO88" s="28">
        <f t="shared" si="21"/>
        <v>0</v>
      </c>
      <c r="AP88" s="28">
        <f t="shared" si="21"/>
        <v>0</v>
      </c>
      <c r="AQ88" s="28">
        <f t="shared" si="21"/>
        <v>0</v>
      </c>
      <c r="AR88" s="28">
        <f t="shared" si="21"/>
        <v>0</v>
      </c>
      <c r="AS88" s="28">
        <f t="shared" si="21"/>
        <v>0</v>
      </c>
      <c r="AT88" s="28">
        <f t="shared" si="21"/>
        <v>0</v>
      </c>
      <c r="AU88" s="28">
        <f t="shared" si="21"/>
        <v>0</v>
      </c>
      <c r="AV88" s="28">
        <f t="shared" si="21"/>
        <v>0</v>
      </c>
      <c r="AW88" s="28">
        <f t="shared" si="21"/>
        <v>0</v>
      </c>
      <c r="AX88" s="28">
        <f t="shared" si="21"/>
        <v>0</v>
      </c>
      <c r="AY88" s="28">
        <f t="shared" si="21"/>
        <v>0</v>
      </c>
      <c r="AZ88" s="28">
        <f t="shared" si="21"/>
        <v>0</v>
      </c>
      <c r="BA88" s="28">
        <f t="shared" si="21"/>
        <v>0</v>
      </c>
      <c r="BB88" s="28">
        <f t="shared" si="21"/>
        <v>0</v>
      </c>
      <c r="BC88" s="28">
        <f t="shared" si="21"/>
        <v>0</v>
      </c>
      <c r="BD88" s="28">
        <f t="shared" si="20"/>
        <v>0</v>
      </c>
      <c r="BE88" s="28">
        <f t="shared" si="20"/>
        <v>0</v>
      </c>
      <c r="BF88" s="28">
        <f t="shared" si="20"/>
        <v>0</v>
      </c>
      <c r="BG88" s="14"/>
    </row>
    <row r="89" spans="2:59" x14ac:dyDescent="0.25">
      <c r="B89" s="11"/>
      <c r="C89" s="25"/>
      <c r="D89" s="25"/>
      <c r="E89" s="27"/>
      <c r="F89" s="7"/>
      <c r="G89" s="12"/>
      <c r="H89" s="28">
        <f t="shared" si="18"/>
        <v>0</v>
      </c>
      <c r="I89" s="28">
        <f t="shared" si="18"/>
        <v>0</v>
      </c>
      <c r="J89" s="28">
        <f t="shared" si="18"/>
        <v>0</v>
      </c>
      <c r="K89" s="28">
        <f t="shared" si="18"/>
        <v>0</v>
      </c>
      <c r="L89" s="28">
        <f t="shared" si="18"/>
        <v>0</v>
      </c>
      <c r="M89" s="28">
        <f t="shared" si="18"/>
        <v>0</v>
      </c>
      <c r="N89" s="28">
        <f t="shared" si="18"/>
        <v>0</v>
      </c>
      <c r="O89" s="28">
        <f t="shared" si="18"/>
        <v>0</v>
      </c>
      <c r="P89" s="28">
        <f t="shared" si="18"/>
        <v>0</v>
      </c>
      <c r="Q89" s="28">
        <f t="shared" si="18"/>
        <v>0</v>
      </c>
      <c r="R89" s="28">
        <f t="shared" si="18"/>
        <v>0</v>
      </c>
      <c r="S89" s="28">
        <f t="shared" si="18"/>
        <v>0</v>
      </c>
      <c r="T89" s="28">
        <f t="shared" si="18"/>
        <v>0</v>
      </c>
      <c r="U89" s="28">
        <f t="shared" si="18"/>
        <v>0</v>
      </c>
      <c r="V89" s="28">
        <f t="shared" ref="H89:W104" si="22">$C89*((1+V$24)^($F89/365))</f>
        <v>0</v>
      </c>
      <c r="W89" s="28">
        <f t="shared" si="22"/>
        <v>0</v>
      </c>
      <c r="X89" s="28">
        <f t="shared" si="19"/>
        <v>0</v>
      </c>
      <c r="Y89" s="28">
        <f t="shared" si="19"/>
        <v>0</v>
      </c>
      <c r="Z89" s="28">
        <f t="shared" si="19"/>
        <v>0</v>
      </c>
      <c r="AA89" s="28">
        <f t="shared" si="19"/>
        <v>0</v>
      </c>
      <c r="AB89" s="28">
        <f t="shared" si="19"/>
        <v>0</v>
      </c>
      <c r="AC89" s="28">
        <f t="shared" si="19"/>
        <v>0</v>
      </c>
      <c r="AD89" s="28">
        <f t="shared" si="19"/>
        <v>0</v>
      </c>
      <c r="AE89" s="28">
        <f t="shared" si="19"/>
        <v>0</v>
      </c>
      <c r="AF89" s="28">
        <f t="shared" si="19"/>
        <v>0</v>
      </c>
      <c r="AG89" s="28">
        <f t="shared" si="19"/>
        <v>0</v>
      </c>
      <c r="AH89" s="28">
        <f t="shared" si="19"/>
        <v>0</v>
      </c>
      <c r="AI89" s="28">
        <f t="shared" si="19"/>
        <v>0</v>
      </c>
      <c r="AJ89" s="28">
        <f t="shared" si="19"/>
        <v>0</v>
      </c>
      <c r="AK89" s="28">
        <f t="shared" si="19"/>
        <v>0</v>
      </c>
      <c r="AL89" s="28">
        <f t="shared" si="19"/>
        <v>0</v>
      </c>
      <c r="AM89" s="28">
        <f t="shared" ref="X89:AM104" si="23">$C89*((1+AM$24)^($F89/365))</f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8">
        <f t="shared" si="21"/>
        <v>0</v>
      </c>
      <c r="AX89" s="28">
        <f t="shared" si="21"/>
        <v>0</v>
      </c>
      <c r="AY89" s="28">
        <f t="shared" si="21"/>
        <v>0</v>
      </c>
      <c r="AZ89" s="28">
        <f t="shared" si="21"/>
        <v>0</v>
      </c>
      <c r="BA89" s="28">
        <f t="shared" si="21"/>
        <v>0</v>
      </c>
      <c r="BB89" s="28">
        <f t="shared" si="21"/>
        <v>0</v>
      </c>
      <c r="BC89" s="28">
        <f t="shared" si="21"/>
        <v>0</v>
      </c>
      <c r="BD89" s="28">
        <f t="shared" si="20"/>
        <v>0</v>
      </c>
      <c r="BE89" s="28">
        <f t="shared" si="20"/>
        <v>0</v>
      </c>
      <c r="BF89" s="28">
        <f t="shared" si="20"/>
        <v>0</v>
      </c>
      <c r="BG89" s="14"/>
    </row>
    <row r="90" spans="2:59" x14ac:dyDescent="0.25">
      <c r="B90" s="11"/>
      <c r="C90" s="25"/>
      <c r="D90" s="25"/>
      <c r="E90" s="27"/>
      <c r="F90" s="7"/>
      <c r="G90" s="12"/>
      <c r="H90" s="28">
        <f t="shared" si="22"/>
        <v>0</v>
      </c>
      <c r="I90" s="28">
        <f t="shared" si="22"/>
        <v>0</v>
      </c>
      <c r="J90" s="28">
        <f t="shared" si="22"/>
        <v>0</v>
      </c>
      <c r="K90" s="28">
        <f t="shared" si="22"/>
        <v>0</v>
      </c>
      <c r="L90" s="28">
        <f t="shared" si="22"/>
        <v>0</v>
      </c>
      <c r="M90" s="28">
        <f t="shared" si="22"/>
        <v>0</v>
      </c>
      <c r="N90" s="28">
        <f t="shared" si="22"/>
        <v>0</v>
      </c>
      <c r="O90" s="28">
        <f t="shared" si="22"/>
        <v>0</v>
      </c>
      <c r="P90" s="28">
        <f t="shared" si="22"/>
        <v>0</v>
      </c>
      <c r="Q90" s="28">
        <f t="shared" si="22"/>
        <v>0</v>
      </c>
      <c r="R90" s="28">
        <f t="shared" si="22"/>
        <v>0</v>
      </c>
      <c r="S90" s="28">
        <f t="shared" si="22"/>
        <v>0</v>
      </c>
      <c r="T90" s="28">
        <f t="shared" si="22"/>
        <v>0</v>
      </c>
      <c r="U90" s="28">
        <f t="shared" si="22"/>
        <v>0</v>
      </c>
      <c r="V90" s="28">
        <f t="shared" si="22"/>
        <v>0</v>
      </c>
      <c r="W90" s="28">
        <f t="shared" si="22"/>
        <v>0</v>
      </c>
      <c r="X90" s="28">
        <f t="shared" si="23"/>
        <v>0</v>
      </c>
      <c r="Y90" s="28">
        <f t="shared" si="23"/>
        <v>0</v>
      </c>
      <c r="Z90" s="28">
        <f t="shared" si="23"/>
        <v>0</v>
      </c>
      <c r="AA90" s="28">
        <f t="shared" si="23"/>
        <v>0</v>
      </c>
      <c r="AB90" s="28">
        <f t="shared" si="23"/>
        <v>0</v>
      </c>
      <c r="AC90" s="28">
        <f t="shared" si="23"/>
        <v>0</v>
      </c>
      <c r="AD90" s="28">
        <f t="shared" si="23"/>
        <v>0</v>
      </c>
      <c r="AE90" s="28">
        <f t="shared" si="23"/>
        <v>0</v>
      </c>
      <c r="AF90" s="28">
        <f t="shared" si="23"/>
        <v>0</v>
      </c>
      <c r="AG90" s="28">
        <f t="shared" si="23"/>
        <v>0</v>
      </c>
      <c r="AH90" s="28">
        <f t="shared" si="23"/>
        <v>0</v>
      </c>
      <c r="AI90" s="28">
        <f t="shared" si="23"/>
        <v>0</v>
      </c>
      <c r="AJ90" s="28">
        <f t="shared" si="23"/>
        <v>0</v>
      </c>
      <c r="AK90" s="28">
        <f t="shared" si="23"/>
        <v>0</v>
      </c>
      <c r="AL90" s="28">
        <f t="shared" si="23"/>
        <v>0</v>
      </c>
      <c r="AM90" s="28">
        <f t="shared" si="23"/>
        <v>0</v>
      </c>
      <c r="AN90" s="28">
        <f t="shared" si="21"/>
        <v>0</v>
      </c>
      <c r="AO90" s="28">
        <f t="shared" si="21"/>
        <v>0</v>
      </c>
      <c r="AP90" s="28">
        <f t="shared" si="21"/>
        <v>0</v>
      </c>
      <c r="AQ90" s="28">
        <f t="shared" si="21"/>
        <v>0</v>
      </c>
      <c r="AR90" s="28">
        <f t="shared" si="21"/>
        <v>0</v>
      </c>
      <c r="AS90" s="28">
        <f t="shared" si="21"/>
        <v>0</v>
      </c>
      <c r="AT90" s="28">
        <f t="shared" si="21"/>
        <v>0</v>
      </c>
      <c r="AU90" s="28">
        <f t="shared" si="21"/>
        <v>0</v>
      </c>
      <c r="AV90" s="28">
        <f t="shared" si="21"/>
        <v>0</v>
      </c>
      <c r="AW90" s="28">
        <f t="shared" si="21"/>
        <v>0</v>
      </c>
      <c r="AX90" s="28">
        <f t="shared" si="21"/>
        <v>0</v>
      </c>
      <c r="AY90" s="28">
        <f t="shared" si="21"/>
        <v>0</v>
      </c>
      <c r="AZ90" s="28">
        <f t="shared" si="21"/>
        <v>0</v>
      </c>
      <c r="BA90" s="28">
        <f t="shared" si="21"/>
        <v>0</v>
      </c>
      <c r="BB90" s="28">
        <f t="shared" si="21"/>
        <v>0</v>
      </c>
      <c r="BC90" s="28">
        <f t="shared" si="21"/>
        <v>0</v>
      </c>
      <c r="BD90" s="28">
        <f t="shared" si="20"/>
        <v>0</v>
      </c>
      <c r="BE90" s="28">
        <f t="shared" si="20"/>
        <v>0</v>
      </c>
      <c r="BF90" s="28">
        <f t="shared" si="20"/>
        <v>0</v>
      </c>
      <c r="BG90" s="14"/>
    </row>
    <row r="91" spans="2:59" x14ac:dyDescent="0.25">
      <c r="B91" s="11"/>
      <c r="C91" s="25"/>
      <c r="D91" s="25"/>
      <c r="E91" s="27"/>
      <c r="F91" s="7"/>
      <c r="G91" s="12"/>
      <c r="H91" s="28">
        <f t="shared" si="22"/>
        <v>0</v>
      </c>
      <c r="I91" s="28">
        <f t="shared" si="22"/>
        <v>0</v>
      </c>
      <c r="J91" s="28">
        <f t="shared" si="22"/>
        <v>0</v>
      </c>
      <c r="K91" s="28">
        <f t="shared" si="22"/>
        <v>0</v>
      </c>
      <c r="L91" s="28">
        <f t="shared" si="22"/>
        <v>0</v>
      </c>
      <c r="M91" s="28">
        <f t="shared" si="22"/>
        <v>0</v>
      </c>
      <c r="N91" s="28">
        <f t="shared" si="22"/>
        <v>0</v>
      </c>
      <c r="O91" s="28">
        <f t="shared" si="22"/>
        <v>0</v>
      </c>
      <c r="P91" s="28">
        <f t="shared" si="22"/>
        <v>0</v>
      </c>
      <c r="Q91" s="28">
        <f t="shared" si="22"/>
        <v>0</v>
      </c>
      <c r="R91" s="28">
        <f t="shared" si="22"/>
        <v>0</v>
      </c>
      <c r="S91" s="28">
        <f t="shared" si="22"/>
        <v>0</v>
      </c>
      <c r="T91" s="28">
        <f t="shared" si="22"/>
        <v>0</v>
      </c>
      <c r="U91" s="28">
        <f t="shared" si="22"/>
        <v>0</v>
      </c>
      <c r="V91" s="28">
        <f t="shared" si="22"/>
        <v>0</v>
      </c>
      <c r="W91" s="28">
        <f t="shared" si="22"/>
        <v>0</v>
      </c>
      <c r="X91" s="28">
        <f t="shared" si="23"/>
        <v>0</v>
      </c>
      <c r="Y91" s="28">
        <f t="shared" si="23"/>
        <v>0</v>
      </c>
      <c r="Z91" s="28">
        <f t="shared" si="23"/>
        <v>0</v>
      </c>
      <c r="AA91" s="28">
        <f t="shared" si="23"/>
        <v>0</v>
      </c>
      <c r="AB91" s="28">
        <f t="shared" si="23"/>
        <v>0</v>
      </c>
      <c r="AC91" s="28">
        <f t="shared" si="23"/>
        <v>0</v>
      </c>
      <c r="AD91" s="28">
        <f t="shared" si="23"/>
        <v>0</v>
      </c>
      <c r="AE91" s="28">
        <f t="shared" si="23"/>
        <v>0</v>
      </c>
      <c r="AF91" s="28">
        <f t="shared" si="23"/>
        <v>0</v>
      </c>
      <c r="AG91" s="28">
        <f t="shared" si="23"/>
        <v>0</v>
      </c>
      <c r="AH91" s="28">
        <f t="shared" si="23"/>
        <v>0</v>
      </c>
      <c r="AI91" s="28">
        <f t="shared" si="23"/>
        <v>0</v>
      </c>
      <c r="AJ91" s="28">
        <f t="shared" si="23"/>
        <v>0</v>
      </c>
      <c r="AK91" s="28">
        <f t="shared" si="23"/>
        <v>0</v>
      </c>
      <c r="AL91" s="28">
        <f t="shared" si="23"/>
        <v>0</v>
      </c>
      <c r="AM91" s="28">
        <f t="shared" si="23"/>
        <v>0</v>
      </c>
      <c r="AN91" s="28">
        <f t="shared" si="21"/>
        <v>0</v>
      </c>
      <c r="AO91" s="28">
        <f t="shared" si="21"/>
        <v>0</v>
      </c>
      <c r="AP91" s="28">
        <f t="shared" si="21"/>
        <v>0</v>
      </c>
      <c r="AQ91" s="28">
        <f t="shared" si="21"/>
        <v>0</v>
      </c>
      <c r="AR91" s="28">
        <f t="shared" si="21"/>
        <v>0</v>
      </c>
      <c r="AS91" s="28">
        <f t="shared" si="21"/>
        <v>0</v>
      </c>
      <c r="AT91" s="28">
        <f t="shared" si="21"/>
        <v>0</v>
      </c>
      <c r="AU91" s="28">
        <f t="shared" si="21"/>
        <v>0</v>
      </c>
      <c r="AV91" s="28">
        <f t="shared" si="21"/>
        <v>0</v>
      </c>
      <c r="AW91" s="28">
        <f t="shared" si="21"/>
        <v>0</v>
      </c>
      <c r="AX91" s="28">
        <f t="shared" si="21"/>
        <v>0</v>
      </c>
      <c r="AY91" s="28">
        <f t="shared" si="21"/>
        <v>0</v>
      </c>
      <c r="AZ91" s="28">
        <f t="shared" si="21"/>
        <v>0</v>
      </c>
      <c r="BA91" s="28">
        <f t="shared" si="21"/>
        <v>0</v>
      </c>
      <c r="BB91" s="28">
        <f t="shared" si="21"/>
        <v>0</v>
      </c>
      <c r="BC91" s="28">
        <f t="shared" si="21"/>
        <v>0</v>
      </c>
      <c r="BD91" s="28">
        <f t="shared" si="20"/>
        <v>0</v>
      </c>
      <c r="BE91" s="28">
        <f t="shared" si="20"/>
        <v>0</v>
      </c>
      <c r="BF91" s="28">
        <f t="shared" si="20"/>
        <v>0</v>
      </c>
      <c r="BG91" s="14"/>
    </row>
    <row r="92" spans="2:59" x14ac:dyDescent="0.25">
      <c r="B92" s="11"/>
      <c r="C92" s="25"/>
      <c r="D92" s="25"/>
      <c r="E92" s="27"/>
      <c r="F92" s="7"/>
      <c r="G92" s="12"/>
      <c r="H92" s="28">
        <f t="shared" si="22"/>
        <v>0</v>
      </c>
      <c r="I92" s="28">
        <f t="shared" si="22"/>
        <v>0</v>
      </c>
      <c r="J92" s="28">
        <f t="shared" si="22"/>
        <v>0</v>
      </c>
      <c r="K92" s="28">
        <f t="shared" si="22"/>
        <v>0</v>
      </c>
      <c r="L92" s="28">
        <f t="shared" si="22"/>
        <v>0</v>
      </c>
      <c r="M92" s="28">
        <f t="shared" si="22"/>
        <v>0</v>
      </c>
      <c r="N92" s="28">
        <f t="shared" si="22"/>
        <v>0</v>
      </c>
      <c r="O92" s="28">
        <f t="shared" si="22"/>
        <v>0</v>
      </c>
      <c r="P92" s="28">
        <f t="shared" si="22"/>
        <v>0</v>
      </c>
      <c r="Q92" s="28">
        <f t="shared" si="22"/>
        <v>0</v>
      </c>
      <c r="R92" s="28">
        <f t="shared" si="22"/>
        <v>0</v>
      </c>
      <c r="S92" s="28">
        <f t="shared" si="22"/>
        <v>0</v>
      </c>
      <c r="T92" s="28">
        <f t="shared" si="22"/>
        <v>0</v>
      </c>
      <c r="U92" s="28">
        <f t="shared" si="22"/>
        <v>0</v>
      </c>
      <c r="V92" s="28">
        <f t="shared" si="22"/>
        <v>0</v>
      </c>
      <c r="W92" s="28">
        <f t="shared" si="22"/>
        <v>0</v>
      </c>
      <c r="X92" s="28">
        <f t="shared" si="23"/>
        <v>0</v>
      </c>
      <c r="Y92" s="28">
        <f t="shared" si="23"/>
        <v>0</v>
      </c>
      <c r="Z92" s="28">
        <f t="shared" si="23"/>
        <v>0</v>
      </c>
      <c r="AA92" s="28">
        <f t="shared" si="23"/>
        <v>0</v>
      </c>
      <c r="AB92" s="28">
        <f t="shared" si="23"/>
        <v>0</v>
      </c>
      <c r="AC92" s="28">
        <f t="shared" si="23"/>
        <v>0</v>
      </c>
      <c r="AD92" s="28">
        <f t="shared" si="23"/>
        <v>0</v>
      </c>
      <c r="AE92" s="28">
        <f t="shared" si="23"/>
        <v>0</v>
      </c>
      <c r="AF92" s="28">
        <f t="shared" si="23"/>
        <v>0</v>
      </c>
      <c r="AG92" s="28">
        <f t="shared" si="23"/>
        <v>0</v>
      </c>
      <c r="AH92" s="28">
        <f t="shared" si="23"/>
        <v>0</v>
      </c>
      <c r="AI92" s="28">
        <f t="shared" si="23"/>
        <v>0</v>
      </c>
      <c r="AJ92" s="28">
        <f t="shared" si="23"/>
        <v>0</v>
      </c>
      <c r="AK92" s="28">
        <f t="shared" si="23"/>
        <v>0</v>
      </c>
      <c r="AL92" s="28">
        <f t="shared" si="23"/>
        <v>0</v>
      </c>
      <c r="AM92" s="28">
        <f t="shared" si="23"/>
        <v>0</v>
      </c>
      <c r="AN92" s="28">
        <f t="shared" si="21"/>
        <v>0</v>
      </c>
      <c r="AO92" s="28">
        <f t="shared" si="21"/>
        <v>0</v>
      </c>
      <c r="AP92" s="28">
        <f t="shared" si="21"/>
        <v>0</v>
      </c>
      <c r="AQ92" s="28">
        <f t="shared" si="21"/>
        <v>0</v>
      </c>
      <c r="AR92" s="28">
        <f t="shared" si="21"/>
        <v>0</v>
      </c>
      <c r="AS92" s="28">
        <f t="shared" si="21"/>
        <v>0</v>
      </c>
      <c r="AT92" s="28">
        <f t="shared" si="21"/>
        <v>0</v>
      </c>
      <c r="AU92" s="28">
        <f t="shared" si="21"/>
        <v>0</v>
      </c>
      <c r="AV92" s="28">
        <f t="shared" si="21"/>
        <v>0</v>
      </c>
      <c r="AW92" s="28">
        <f t="shared" si="21"/>
        <v>0</v>
      </c>
      <c r="AX92" s="28">
        <f t="shared" si="21"/>
        <v>0</v>
      </c>
      <c r="AY92" s="28">
        <f t="shared" si="21"/>
        <v>0</v>
      </c>
      <c r="AZ92" s="28">
        <f t="shared" si="21"/>
        <v>0</v>
      </c>
      <c r="BA92" s="28">
        <f t="shared" si="21"/>
        <v>0</v>
      </c>
      <c r="BB92" s="28">
        <f t="shared" si="21"/>
        <v>0</v>
      </c>
      <c r="BC92" s="28">
        <f t="shared" si="21"/>
        <v>0</v>
      </c>
      <c r="BD92" s="28">
        <f t="shared" si="20"/>
        <v>0</v>
      </c>
      <c r="BE92" s="28">
        <f t="shared" si="20"/>
        <v>0</v>
      </c>
      <c r="BF92" s="28">
        <f t="shared" si="20"/>
        <v>0</v>
      </c>
      <c r="BG92" s="14"/>
    </row>
    <row r="93" spans="2:59" x14ac:dyDescent="0.25">
      <c r="B93" s="11"/>
      <c r="C93" s="25"/>
      <c r="D93" s="25"/>
      <c r="E93" s="27"/>
      <c r="F93" s="7"/>
      <c r="G93" s="12"/>
      <c r="H93" s="28">
        <f t="shared" si="22"/>
        <v>0</v>
      </c>
      <c r="I93" s="28">
        <f t="shared" si="22"/>
        <v>0</v>
      </c>
      <c r="J93" s="28">
        <f t="shared" si="22"/>
        <v>0</v>
      </c>
      <c r="K93" s="28">
        <f t="shared" si="22"/>
        <v>0</v>
      </c>
      <c r="L93" s="28">
        <f t="shared" si="22"/>
        <v>0</v>
      </c>
      <c r="M93" s="28">
        <f t="shared" si="22"/>
        <v>0</v>
      </c>
      <c r="N93" s="28">
        <f t="shared" si="22"/>
        <v>0</v>
      </c>
      <c r="O93" s="28">
        <f t="shared" si="22"/>
        <v>0</v>
      </c>
      <c r="P93" s="28">
        <f t="shared" si="22"/>
        <v>0</v>
      </c>
      <c r="Q93" s="28">
        <f t="shared" si="22"/>
        <v>0</v>
      </c>
      <c r="R93" s="28">
        <f t="shared" si="22"/>
        <v>0</v>
      </c>
      <c r="S93" s="28">
        <f t="shared" si="22"/>
        <v>0</v>
      </c>
      <c r="T93" s="28">
        <f t="shared" si="22"/>
        <v>0</v>
      </c>
      <c r="U93" s="28">
        <f t="shared" si="22"/>
        <v>0</v>
      </c>
      <c r="V93" s="28">
        <f t="shared" si="22"/>
        <v>0</v>
      </c>
      <c r="W93" s="28">
        <f t="shared" si="22"/>
        <v>0</v>
      </c>
      <c r="X93" s="28">
        <f t="shared" si="23"/>
        <v>0</v>
      </c>
      <c r="Y93" s="28">
        <f t="shared" si="23"/>
        <v>0</v>
      </c>
      <c r="Z93" s="28">
        <f t="shared" si="23"/>
        <v>0</v>
      </c>
      <c r="AA93" s="28">
        <f t="shared" si="23"/>
        <v>0</v>
      </c>
      <c r="AB93" s="28">
        <f t="shared" si="23"/>
        <v>0</v>
      </c>
      <c r="AC93" s="28">
        <f t="shared" si="23"/>
        <v>0</v>
      </c>
      <c r="AD93" s="28">
        <f t="shared" si="23"/>
        <v>0</v>
      </c>
      <c r="AE93" s="28">
        <f t="shared" si="23"/>
        <v>0</v>
      </c>
      <c r="AF93" s="28">
        <f t="shared" si="23"/>
        <v>0</v>
      </c>
      <c r="AG93" s="28">
        <f t="shared" si="23"/>
        <v>0</v>
      </c>
      <c r="AH93" s="28">
        <f t="shared" si="23"/>
        <v>0</v>
      </c>
      <c r="AI93" s="28">
        <f t="shared" si="23"/>
        <v>0</v>
      </c>
      <c r="AJ93" s="28">
        <f t="shared" si="23"/>
        <v>0</v>
      </c>
      <c r="AK93" s="28">
        <f t="shared" si="23"/>
        <v>0</v>
      </c>
      <c r="AL93" s="28">
        <f t="shared" si="23"/>
        <v>0</v>
      </c>
      <c r="AM93" s="28">
        <f t="shared" si="23"/>
        <v>0</v>
      </c>
      <c r="AN93" s="28">
        <f t="shared" si="21"/>
        <v>0</v>
      </c>
      <c r="AO93" s="28">
        <f t="shared" si="21"/>
        <v>0</v>
      </c>
      <c r="AP93" s="28">
        <f t="shared" si="21"/>
        <v>0</v>
      </c>
      <c r="AQ93" s="28">
        <f t="shared" si="21"/>
        <v>0</v>
      </c>
      <c r="AR93" s="28">
        <f t="shared" si="21"/>
        <v>0</v>
      </c>
      <c r="AS93" s="28">
        <f t="shared" si="21"/>
        <v>0</v>
      </c>
      <c r="AT93" s="28">
        <f t="shared" si="21"/>
        <v>0</v>
      </c>
      <c r="AU93" s="28">
        <f t="shared" si="21"/>
        <v>0</v>
      </c>
      <c r="AV93" s="28">
        <f t="shared" si="21"/>
        <v>0</v>
      </c>
      <c r="AW93" s="28">
        <f t="shared" si="21"/>
        <v>0</v>
      </c>
      <c r="AX93" s="28">
        <f t="shared" si="21"/>
        <v>0</v>
      </c>
      <c r="AY93" s="28">
        <f t="shared" si="21"/>
        <v>0</v>
      </c>
      <c r="AZ93" s="28">
        <f t="shared" si="21"/>
        <v>0</v>
      </c>
      <c r="BA93" s="28">
        <f t="shared" si="21"/>
        <v>0</v>
      </c>
      <c r="BB93" s="28">
        <f t="shared" si="21"/>
        <v>0</v>
      </c>
      <c r="BC93" s="28">
        <f t="shared" si="21"/>
        <v>0</v>
      </c>
      <c r="BD93" s="28">
        <f t="shared" si="20"/>
        <v>0</v>
      </c>
      <c r="BE93" s="28">
        <f t="shared" si="20"/>
        <v>0</v>
      </c>
      <c r="BF93" s="28">
        <f t="shared" si="20"/>
        <v>0</v>
      </c>
      <c r="BG93" s="14"/>
    </row>
    <row r="94" spans="2:59" x14ac:dyDescent="0.25">
      <c r="B94" s="11"/>
      <c r="C94" s="25"/>
      <c r="D94" s="25"/>
      <c r="E94" s="27"/>
      <c r="F94" s="7"/>
      <c r="G94" s="12"/>
      <c r="H94" s="28">
        <f t="shared" si="22"/>
        <v>0</v>
      </c>
      <c r="I94" s="28">
        <f t="shared" si="22"/>
        <v>0</v>
      </c>
      <c r="J94" s="28">
        <f t="shared" si="22"/>
        <v>0</v>
      </c>
      <c r="K94" s="28">
        <f t="shared" si="22"/>
        <v>0</v>
      </c>
      <c r="L94" s="28">
        <f t="shared" si="22"/>
        <v>0</v>
      </c>
      <c r="M94" s="28">
        <f t="shared" si="22"/>
        <v>0</v>
      </c>
      <c r="N94" s="28">
        <f t="shared" si="22"/>
        <v>0</v>
      </c>
      <c r="O94" s="28">
        <f t="shared" si="22"/>
        <v>0</v>
      </c>
      <c r="P94" s="28">
        <f t="shared" si="22"/>
        <v>0</v>
      </c>
      <c r="Q94" s="28">
        <f t="shared" si="22"/>
        <v>0</v>
      </c>
      <c r="R94" s="28">
        <f t="shared" si="22"/>
        <v>0</v>
      </c>
      <c r="S94" s="28">
        <f t="shared" si="22"/>
        <v>0</v>
      </c>
      <c r="T94" s="28">
        <f t="shared" si="22"/>
        <v>0</v>
      </c>
      <c r="U94" s="28">
        <f t="shared" si="22"/>
        <v>0</v>
      </c>
      <c r="V94" s="28">
        <f t="shared" si="22"/>
        <v>0</v>
      </c>
      <c r="W94" s="28">
        <f t="shared" si="22"/>
        <v>0</v>
      </c>
      <c r="X94" s="28">
        <f t="shared" si="23"/>
        <v>0</v>
      </c>
      <c r="Y94" s="28">
        <f t="shared" si="23"/>
        <v>0</v>
      </c>
      <c r="Z94" s="28">
        <f t="shared" si="23"/>
        <v>0</v>
      </c>
      <c r="AA94" s="28">
        <f t="shared" si="23"/>
        <v>0</v>
      </c>
      <c r="AB94" s="28">
        <f t="shared" si="23"/>
        <v>0</v>
      </c>
      <c r="AC94" s="28">
        <f t="shared" si="23"/>
        <v>0</v>
      </c>
      <c r="AD94" s="28">
        <f t="shared" si="23"/>
        <v>0</v>
      </c>
      <c r="AE94" s="28">
        <f t="shared" si="23"/>
        <v>0</v>
      </c>
      <c r="AF94" s="28">
        <f t="shared" si="23"/>
        <v>0</v>
      </c>
      <c r="AG94" s="28">
        <f t="shared" si="23"/>
        <v>0</v>
      </c>
      <c r="AH94" s="28">
        <f t="shared" si="23"/>
        <v>0</v>
      </c>
      <c r="AI94" s="28">
        <f t="shared" si="23"/>
        <v>0</v>
      </c>
      <c r="AJ94" s="28">
        <f t="shared" si="23"/>
        <v>0</v>
      </c>
      <c r="AK94" s="28">
        <f t="shared" si="23"/>
        <v>0</v>
      </c>
      <c r="AL94" s="28">
        <f t="shared" si="23"/>
        <v>0</v>
      </c>
      <c r="AM94" s="28">
        <f t="shared" si="23"/>
        <v>0</v>
      </c>
      <c r="AN94" s="28">
        <f t="shared" si="21"/>
        <v>0</v>
      </c>
      <c r="AO94" s="28">
        <f t="shared" si="21"/>
        <v>0</v>
      </c>
      <c r="AP94" s="28">
        <f t="shared" si="21"/>
        <v>0</v>
      </c>
      <c r="AQ94" s="28">
        <f t="shared" si="21"/>
        <v>0</v>
      </c>
      <c r="AR94" s="28">
        <f t="shared" si="21"/>
        <v>0</v>
      </c>
      <c r="AS94" s="28">
        <f t="shared" si="21"/>
        <v>0</v>
      </c>
      <c r="AT94" s="28">
        <f t="shared" si="21"/>
        <v>0</v>
      </c>
      <c r="AU94" s="28">
        <f t="shared" si="21"/>
        <v>0</v>
      </c>
      <c r="AV94" s="28">
        <f t="shared" si="21"/>
        <v>0</v>
      </c>
      <c r="AW94" s="28">
        <f t="shared" si="21"/>
        <v>0</v>
      </c>
      <c r="AX94" s="28">
        <f t="shared" si="21"/>
        <v>0</v>
      </c>
      <c r="AY94" s="28">
        <f t="shared" si="21"/>
        <v>0</v>
      </c>
      <c r="AZ94" s="28">
        <f t="shared" si="21"/>
        <v>0</v>
      </c>
      <c r="BA94" s="28">
        <f t="shared" si="21"/>
        <v>0</v>
      </c>
      <c r="BB94" s="28">
        <f t="shared" si="21"/>
        <v>0</v>
      </c>
      <c r="BC94" s="28">
        <f t="shared" ref="AN94:BC104" si="24">$C94*((1+BC$24)^($F94/365))</f>
        <v>0</v>
      </c>
      <c r="BD94" s="28">
        <f t="shared" si="20"/>
        <v>0</v>
      </c>
      <c r="BE94" s="28">
        <f t="shared" si="20"/>
        <v>0</v>
      </c>
      <c r="BF94" s="28">
        <f t="shared" si="20"/>
        <v>0</v>
      </c>
      <c r="BG94" s="14"/>
    </row>
    <row r="95" spans="2:59" x14ac:dyDescent="0.25">
      <c r="B95" s="11"/>
      <c r="C95" s="25"/>
      <c r="D95" s="25"/>
      <c r="E95" s="27"/>
      <c r="F95" s="7"/>
      <c r="G95" s="12"/>
      <c r="H95" s="28">
        <f t="shared" si="22"/>
        <v>0</v>
      </c>
      <c r="I95" s="28">
        <f t="shared" si="22"/>
        <v>0</v>
      </c>
      <c r="J95" s="28">
        <f t="shared" si="22"/>
        <v>0</v>
      </c>
      <c r="K95" s="28">
        <f t="shared" si="22"/>
        <v>0</v>
      </c>
      <c r="L95" s="28">
        <f t="shared" si="22"/>
        <v>0</v>
      </c>
      <c r="M95" s="28">
        <f t="shared" si="22"/>
        <v>0</v>
      </c>
      <c r="N95" s="28">
        <f t="shared" si="22"/>
        <v>0</v>
      </c>
      <c r="O95" s="28">
        <f t="shared" si="22"/>
        <v>0</v>
      </c>
      <c r="P95" s="28">
        <f t="shared" si="22"/>
        <v>0</v>
      </c>
      <c r="Q95" s="28">
        <f t="shared" si="22"/>
        <v>0</v>
      </c>
      <c r="R95" s="28">
        <f t="shared" si="22"/>
        <v>0</v>
      </c>
      <c r="S95" s="28">
        <f t="shared" si="22"/>
        <v>0</v>
      </c>
      <c r="T95" s="28">
        <f t="shared" si="22"/>
        <v>0</v>
      </c>
      <c r="U95" s="28">
        <f t="shared" si="22"/>
        <v>0</v>
      </c>
      <c r="V95" s="28">
        <f t="shared" si="22"/>
        <v>0</v>
      </c>
      <c r="W95" s="28">
        <f t="shared" si="22"/>
        <v>0</v>
      </c>
      <c r="X95" s="28">
        <f t="shared" si="23"/>
        <v>0</v>
      </c>
      <c r="Y95" s="28">
        <f t="shared" si="23"/>
        <v>0</v>
      </c>
      <c r="Z95" s="28">
        <f t="shared" si="23"/>
        <v>0</v>
      </c>
      <c r="AA95" s="28">
        <f t="shared" si="23"/>
        <v>0</v>
      </c>
      <c r="AB95" s="28">
        <f t="shared" si="23"/>
        <v>0</v>
      </c>
      <c r="AC95" s="28">
        <f t="shared" si="23"/>
        <v>0</v>
      </c>
      <c r="AD95" s="28">
        <f t="shared" si="23"/>
        <v>0</v>
      </c>
      <c r="AE95" s="28">
        <f t="shared" si="23"/>
        <v>0</v>
      </c>
      <c r="AF95" s="28">
        <f t="shared" si="23"/>
        <v>0</v>
      </c>
      <c r="AG95" s="28">
        <f t="shared" si="23"/>
        <v>0</v>
      </c>
      <c r="AH95" s="28">
        <f t="shared" si="23"/>
        <v>0</v>
      </c>
      <c r="AI95" s="28">
        <f t="shared" si="23"/>
        <v>0</v>
      </c>
      <c r="AJ95" s="28">
        <f t="shared" si="23"/>
        <v>0</v>
      </c>
      <c r="AK95" s="28">
        <f t="shared" si="23"/>
        <v>0</v>
      </c>
      <c r="AL95" s="28">
        <f t="shared" si="23"/>
        <v>0</v>
      </c>
      <c r="AM95" s="28">
        <f t="shared" si="23"/>
        <v>0</v>
      </c>
      <c r="AN95" s="28">
        <f t="shared" si="24"/>
        <v>0</v>
      </c>
      <c r="AO95" s="28">
        <f t="shared" si="24"/>
        <v>0</v>
      </c>
      <c r="AP95" s="28">
        <f t="shared" si="24"/>
        <v>0</v>
      </c>
      <c r="AQ95" s="28">
        <f t="shared" si="24"/>
        <v>0</v>
      </c>
      <c r="AR95" s="28">
        <f t="shared" si="24"/>
        <v>0</v>
      </c>
      <c r="AS95" s="28">
        <f t="shared" si="24"/>
        <v>0</v>
      </c>
      <c r="AT95" s="28">
        <f t="shared" si="24"/>
        <v>0</v>
      </c>
      <c r="AU95" s="28">
        <f t="shared" si="24"/>
        <v>0</v>
      </c>
      <c r="AV95" s="28">
        <f t="shared" si="24"/>
        <v>0</v>
      </c>
      <c r="AW95" s="28">
        <f t="shared" si="24"/>
        <v>0</v>
      </c>
      <c r="AX95" s="28">
        <f t="shared" si="24"/>
        <v>0</v>
      </c>
      <c r="AY95" s="28">
        <f t="shared" si="24"/>
        <v>0</v>
      </c>
      <c r="AZ95" s="28">
        <f t="shared" si="24"/>
        <v>0</v>
      </c>
      <c r="BA95" s="28">
        <f t="shared" si="24"/>
        <v>0</v>
      </c>
      <c r="BB95" s="28">
        <f t="shared" si="24"/>
        <v>0</v>
      </c>
      <c r="BC95" s="28">
        <f t="shared" si="24"/>
        <v>0</v>
      </c>
      <c r="BD95" s="28">
        <f t="shared" si="20"/>
        <v>0</v>
      </c>
      <c r="BE95" s="28">
        <f t="shared" si="20"/>
        <v>0</v>
      </c>
      <c r="BF95" s="28">
        <f t="shared" si="20"/>
        <v>0</v>
      </c>
      <c r="BG95" s="14"/>
    </row>
    <row r="96" spans="2:59" x14ac:dyDescent="0.25">
      <c r="B96" s="11"/>
      <c r="C96" s="25"/>
      <c r="D96" s="25"/>
      <c r="E96" s="27"/>
      <c r="F96" s="7"/>
      <c r="G96" s="12"/>
      <c r="H96" s="28">
        <f t="shared" si="22"/>
        <v>0</v>
      </c>
      <c r="I96" s="28">
        <f t="shared" si="22"/>
        <v>0</v>
      </c>
      <c r="J96" s="28">
        <f t="shared" si="22"/>
        <v>0</v>
      </c>
      <c r="K96" s="28">
        <f t="shared" si="22"/>
        <v>0</v>
      </c>
      <c r="L96" s="28">
        <f t="shared" si="22"/>
        <v>0</v>
      </c>
      <c r="M96" s="28">
        <f t="shared" si="22"/>
        <v>0</v>
      </c>
      <c r="N96" s="28">
        <f t="shared" si="22"/>
        <v>0</v>
      </c>
      <c r="O96" s="28">
        <f t="shared" si="22"/>
        <v>0</v>
      </c>
      <c r="P96" s="28">
        <f t="shared" si="22"/>
        <v>0</v>
      </c>
      <c r="Q96" s="28">
        <f t="shared" si="22"/>
        <v>0</v>
      </c>
      <c r="R96" s="28">
        <f t="shared" si="22"/>
        <v>0</v>
      </c>
      <c r="S96" s="28">
        <f t="shared" si="22"/>
        <v>0</v>
      </c>
      <c r="T96" s="28">
        <f t="shared" si="22"/>
        <v>0</v>
      </c>
      <c r="U96" s="28">
        <f t="shared" si="22"/>
        <v>0</v>
      </c>
      <c r="V96" s="28">
        <f t="shared" si="22"/>
        <v>0</v>
      </c>
      <c r="W96" s="28">
        <f t="shared" si="22"/>
        <v>0</v>
      </c>
      <c r="X96" s="28">
        <f t="shared" si="23"/>
        <v>0</v>
      </c>
      <c r="Y96" s="28">
        <f t="shared" si="23"/>
        <v>0</v>
      </c>
      <c r="Z96" s="28">
        <f t="shared" si="23"/>
        <v>0</v>
      </c>
      <c r="AA96" s="28">
        <f t="shared" si="23"/>
        <v>0</v>
      </c>
      <c r="AB96" s="28">
        <f t="shared" si="23"/>
        <v>0</v>
      </c>
      <c r="AC96" s="28">
        <f t="shared" si="23"/>
        <v>0</v>
      </c>
      <c r="AD96" s="28">
        <f t="shared" si="23"/>
        <v>0</v>
      </c>
      <c r="AE96" s="28">
        <f t="shared" si="23"/>
        <v>0</v>
      </c>
      <c r="AF96" s="28">
        <f t="shared" si="23"/>
        <v>0</v>
      </c>
      <c r="AG96" s="28">
        <f t="shared" si="23"/>
        <v>0</v>
      </c>
      <c r="AH96" s="28">
        <f t="shared" si="23"/>
        <v>0</v>
      </c>
      <c r="AI96" s="28">
        <f t="shared" si="23"/>
        <v>0</v>
      </c>
      <c r="AJ96" s="28">
        <f t="shared" si="23"/>
        <v>0</v>
      </c>
      <c r="AK96" s="28">
        <f t="shared" si="23"/>
        <v>0</v>
      </c>
      <c r="AL96" s="28">
        <f t="shared" si="23"/>
        <v>0</v>
      </c>
      <c r="AM96" s="28">
        <f t="shared" si="23"/>
        <v>0</v>
      </c>
      <c r="AN96" s="28">
        <f t="shared" si="24"/>
        <v>0</v>
      </c>
      <c r="AO96" s="28">
        <f t="shared" si="24"/>
        <v>0</v>
      </c>
      <c r="AP96" s="28">
        <f t="shared" si="24"/>
        <v>0</v>
      </c>
      <c r="AQ96" s="28">
        <f t="shared" si="24"/>
        <v>0</v>
      </c>
      <c r="AR96" s="28">
        <f t="shared" si="24"/>
        <v>0</v>
      </c>
      <c r="AS96" s="28">
        <f t="shared" si="24"/>
        <v>0</v>
      </c>
      <c r="AT96" s="28">
        <f t="shared" si="24"/>
        <v>0</v>
      </c>
      <c r="AU96" s="28">
        <f t="shared" si="24"/>
        <v>0</v>
      </c>
      <c r="AV96" s="28">
        <f t="shared" si="24"/>
        <v>0</v>
      </c>
      <c r="AW96" s="28">
        <f t="shared" si="24"/>
        <v>0</v>
      </c>
      <c r="AX96" s="28">
        <f t="shared" si="24"/>
        <v>0</v>
      </c>
      <c r="AY96" s="28">
        <f t="shared" si="24"/>
        <v>0</v>
      </c>
      <c r="AZ96" s="28">
        <f t="shared" si="24"/>
        <v>0</v>
      </c>
      <c r="BA96" s="28">
        <f t="shared" si="24"/>
        <v>0</v>
      </c>
      <c r="BB96" s="28">
        <f t="shared" si="24"/>
        <v>0</v>
      </c>
      <c r="BC96" s="28">
        <f t="shared" si="24"/>
        <v>0</v>
      </c>
      <c r="BD96" s="28">
        <f t="shared" si="20"/>
        <v>0</v>
      </c>
      <c r="BE96" s="28">
        <f t="shared" si="20"/>
        <v>0</v>
      </c>
      <c r="BF96" s="28">
        <f t="shared" si="20"/>
        <v>0</v>
      </c>
      <c r="BG96" s="14"/>
    </row>
    <row r="97" spans="2:59" x14ac:dyDescent="0.25">
      <c r="B97" s="11"/>
      <c r="C97" s="25"/>
      <c r="D97" s="25"/>
      <c r="E97" s="27"/>
      <c r="F97" s="7"/>
      <c r="G97" s="12"/>
      <c r="H97" s="28">
        <f t="shared" si="22"/>
        <v>0</v>
      </c>
      <c r="I97" s="28">
        <f t="shared" si="22"/>
        <v>0</v>
      </c>
      <c r="J97" s="28">
        <f t="shared" si="22"/>
        <v>0</v>
      </c>
      <c r="K97" s="28">
        <f t="shared" si="22"/>
        <v>0</v>
      </c>
      <c r="L97" s="28">
        <f t="shared" si="22"/>
        <v>0</v>
      </c>
      <c r="M97" s="28">
        <f t="shared" si="22"/>
        <v>0</v>
      </c>
      <c r="N97" s="28">
        <f t="shared" si="22"/>
        <v>0</v>
      </c>
      <c r="O97" s="28">
        <f t="shared" si="22"/>
        <v>0</v>
      </c>
      <c r="P97" s="28">
        <f t="shared" si="22"/>
        <v>0</v>
      </c>
      <c r="Q97" s="28">
        <f t="shared" si="22"/>
        <v>0</v>
      </c>
      <c r="R97" s="28">
        <f t="shared" si="22"/>
        <v>0</v>
      </c>
      <c r="S97" s="28">
        <f t="shared" si="22"/>
        <v>0</v>
      </c>
      <c r="T97" s="28">
        <f t="shared" si="22"/>
        <v>0</v>
      </c>
      <c r="U97" s="28">
        <f t="shared" si="22"/>
        <v>0</v>
      </c>
      <c r="V97" s="28">
        <f t="shared" si="22"/>
        <v>0</v>
      </c>
      <c r="W97" s="28">
        <f t="shared" si="22"/>
        <v>0</v>
      </c>
      <c r="X97" s="28">
        <f t="shared" si="23"/>
        <v>0</v>
      </c>
      <c r="Y97" s="28">
        <f t="shared" si="23"/>
        <v>0</v>
      </c>
      <c r="Z97" s="28">
        <f t="shared" si="23"/>
        <v>0</v>
      </c>
      <c r="AA97" s="28">
        <f t="shared" si="23"/>
        <v>0</v>
      </c>
      <c r="AB97" s="28">
        <f t="shared" si="23"/>
        <v>0</v>
      </c>
      <c r="AC97" s="28">
        <f t="shared" si="23"/>
        <v>0</v>
      </c>
      <c r="AD97" s="28">
        <f t="shared" si="23"/>
        <v>0</v>
      </c>
      <c r="AE97" s="28">
        <f t="shared" si="23"/>
        <v>0</v>
      </c>
      <c r="AF97" s="28">
        <f t="shared" si="23"/>
        <v>0</v>
      </c>
      <c r="AG97" s="28">
        <f t="shared" si="23"/>
        <v>0</v>
      </c>
      <c r="AH97" s="28">
        <f t="shared" si="23"/>
        <v>0</v>
      </c>
      <c r="AI97" s="28">
        <f t="shared" si="23"/>
        <v>0</v>
      </c>
      <c r="AJ97" s="28">
        <f t="shared" si="23"/>
        <v>0</v>
      </c>
      <c r="AK97" s="28">
        <f t="shared" si="23"/>
        <v>0</v>
      </c>
      <c r="AL97" s="28">
        <f t="shared" si="23"/>
        <v>0</v>
      </c>
      <c r="AM97" s="28">
        <f t="shared" si="23"/>
        <v>0</v>
      </c>
      <c r="AN97" s="28">
        <f t="shared" si="24"/>
        <v>0</v>
      </c>
      <c r="AO97" s="28">
        <f t="shared" si="24"/>
        <v>0</v>
      </c>
      <c r="AP97" s="28">
        <f t="shared" si="24"/>
        <v>0</v>
      </c>
      <c r="AQ97" s="28">
        <f t="shared" si="24"/>
        <v>0</v>
      </c>
      <c r="AR97" s="28">
        <f t="shared" si="24"/>
        <v>0</v>
      </c>
      <c r="AS97" s="28">
        <f t="shared" si="24"/>
        <v>0</v>
      </c>
      <c r="AT97" s="28">
        <f t="shared" si="24"/>
        <v>0</v>
      </c>
      <c r="AU97" s="28">
        <f t="shared" si="24"/>
        <v>0</v>
      </c>
      <c r="AV97" s="28">
        <f t="shared" si="24"/>
        <v>0</v>
      </c>
      <c r="AW97" s="28">
        <f t="shared" si="24"/>
        <v>0</v>
      </c>
      <c r="AX97" s="28">
        <f t="shared" si="24"/>
        <v>0</v>
      </c>
      <c r="AY97" s="28">
        <f t="shared" si="24"/>
        <v>0</v>
      </c>
      <c r="AZ97" s="28">
        <f t="shared" si="24"/>
        <v>0</v>
      </c>
      <c r="BA97" s="28">
        <f t="shared" si="24"/>
        <v>0</v>
      </c>
      <c r="BB97" s="28">
        <f t="shared" si="24"/>
        <v>0</v>
      </c>
      <c r="BC97" s="28">
        <f t="shared" si="24"/>
        <v>0</v>
      </c>
      <c r="BD97" s="28">
        <f t="shared" si="20"/>
        <v>0</v>
      </c>
      <c r="BE97" s="28">
        <f t="shared" si="20"/>
        <v>0</v>
      </c>
      <c r="BF97" s="28">
        <f t="shared" si="20"/>
        <v>0</v>
      </c>
      <c r="BG97" s="14"/>
    </row>
    <row r="98" spans="2:59" x14ac:dyDescent="0.25">
      <c r="B98" s="11"/>
      <c r="C98" s="25"/>
      <c r="D98" s="25"/>
      <c r="E98" s="27"/>
      <c r="F98" s="7"/>
      <c r="G98" s="12"/>
      <c r="H98" s="28">
        <f t="shared" si="22"/>
        <v>0</v>
      </c>
      <c r="I98" s="28">
        <f t="shared" si="22"/>
        <v>0</v>
      </c>
      <c r="J98" s="28">
        <f t="shared" si="22"/>
        <v>0</v>
      </c>
      <c r="K98" s="28">
        <f t="shared" si="22"/>
        <v>0</v>
      </c>
      <c r="L98" s="28">
        <f t="shared" si="22"/>
        <v>0</v>
      </c>
      <c r="M98" s="28">
        <f t="shared" si="22"/>
        <v>0</v>
      </c>
      <c r="N98" s="28">
        <f t="shared" si="22"/>
        <v>0</v>
      </c>
      <c r="O98" s="28">
        <f t="shared" si="22"/>
        <v>0</v>
      </c>
      <c r="P98" s="28">
        <f t="shared" si="22"/>
        <v>0</v>
      </c>
      <c r="Q98" s="28">
        <f t="shared" si="22"/>
        <v>0</v>
      </c>
      <c r="R98" s="28">
        <f t="shared" si="22"/>
        <v>0</v>
      </c>
      <c r="S98" s="28">
        <f t="shared" si="22"/>
        <v>0</v>
      </c>
      <c r="T98" s="28">
        <f t="shared" si="22"/>
        <v>0</v>
      </c>
      <c r="U98" s="28">
        <f t="shared" si="22"/>
        <v>0</v>
      </c>
      <c r="V98" s="28">
        <f t="shared" si="22"/>
        <v>0</v>
      </c>
      <c r="W98" s="28">
        <f t="shared" si="22"/>
        <v>0</v>
      </c>
      <c r="X98" s="28">
        <f t="shared" si="23"/>
        <v>0</v>
      </c>
      <c r="Y98" s="28">
        <f t="shared" si="23"/>
        <v>0</v>
      </c>
      <c r="Z98" s="28">
        <f t="shared" si="23"/>
        <v>0</v>
      </c>
      <c r="AA98" s="28">
        <f t="shared" si="23"/>
        <v>0</v>
      </c>
      <c r="AB98" s="28">
        <f t="shared" si="23"/>
        <v>0</v>
      </c>
      <c r="AC98" s="28">
        <f t="shared" si="23"/>
        <v>0</v>
      </c>
      <c r="AD98" s="28">
        <f t="shared" si="23"/>
        <v>0</v>
      </c>
      <c r="AE98" s="28">
        <f t="shared" si="23"/>
        <v>0</v>
      </c>
      <c r="AF98" s="28">
        <f t="shared" si="23"/>
        <v>0</v>
      </c>
      <c r="AG98" s="28">
        <f t="shared" si="23"/>
        <v>0</v>
      </c>
      <c r="AH98" s="28">
        <f t="shared" si="23"/>
        <v>0</v>
      </c>
      <c r="AI98" s="28">
        <f t="shared" si="23"/>
        <v>0</v>
      </c>
      <c r="AJ98" s="28">
        <f t="shared" si="23"/>
        <v>0</v>
      </c>
      <c r="AK98" s="28">
        <f t="shared" si="23"/>
        <v>0</v>
      </c>
      <c r="AL98" s="28">
        <f t="shared" si="23"/>
        <v>0</v>
      </c>
      <c r="AM98" s="28">
        <f t="shared" si="23"/>
        <v>0</v>
      </c>
      <c r="AN98" s="28">
        <f t="shared" si="24"/>
        <v>0</v>
      </c>
      <c r="AO98" s="28">
        <f t="shared" si="24"/>
        <v>0</v>
      </c>
      <c r="AP98" s="28">
        <f t="shared" si="24"/>
        <v>0</v>
      </c>
      <c r="AQ98" s="28">
        <f t="shared" si="24"/>
        <v>0</v>
      </c>
      <c r="AR98" s="28">
        <f t="shared" si="24"/>
        <v>0</v>
      </c>
      <c r="AS98" s="28">
        <f t="shared" si="24"/>
        <v>0</v>
      </c>
      <c r="AT98" s="28">
        <f t="shared" si="24"/>
        <v>0</v>
      </c>
      <c r="AU98" s="28">
        <f t="shared" si="24"/>
        <v>0</v>
      </c>
      <c r="AV98" s="28">
        <f t="shared" si="24"/>
        <v>0</v>
      </c>
      <c r="AW98" s="28">
        <f t="shared" si="24"/>
        <v>0</v>
      </c>
      <c r="AX98" s="28">
        <f t="shared" si="24"/>
        <v>0</v>
      </c>
      <c r="AY98" s="28">
        <f t="shared" si="24"/>
        <v>0</v>
      </c>
      <c r="AZ98" s="28">
        <f t="shared" si="24"/>
        <v>0</v>
      </c>
      <c r="BA98" s="28">
        <f t="shared" si="24"/>
        <v>0</v>
      </c>
      <c r="BB98" s="28">
        <f t="shared" si="24"/>
        <v>0</v>
      </c>
      <c r="BC98" s="28">
        <f t="shared" si="24"/>
        <v>0</v>
      </c>
      <c r="BD98" s="28">
        <f t="shared" si="20"/>
        <v>0</v>
      </c>
      <c r="BE98" s="28">
        <f t="shared" si="20"/>
        <v>0</v>
      </c>
      <c r="BF98" s="28">
        <f t="shared" si="20"/>
        <v>0</v>
      </c>
      <c r="BG98" s="14"/>
    </row>
    <row r="99" spans="2:59" x14ac:dyDescent="0.25">
      <c r="B99" s="11"/>
      <c r="C99" s="25"/>
      <c r="D99" s="25"/>
      <c r="E99" s="27"/>
      <c r="F99" s="7"/>
      <c r="G99" s="12"/>
      <c r="H99" s="28">
        <f t="shared" si="22"/>
        <v>0</v>
      </c>
      <c r="I99" s="28">
        <f t="shared" si="22"/>
        <v>0</v>
      </c>
      <c r="J99" s="28">
        <f t="shared" si="22"/>
        <v>0</v>
      </c>
      <c r="K99" s="28">
        <f t="shared" si="22"/>
        <v>0</v>
      </c>
      <c r="L99" s="28">
        <f t="shared" si="22"/>
        <v>0</v>
      </c>
      <c r="M99" s="28">
        <f t="shared" si="22"/>
        <v>0</v>
      </c>
      <c r="N99" s="28">
        <f t="shared" si="22"/>
        <v>0</v>
      </c>
      <c r="O99" s="28">
        <f t="shared" si="22"/>
        <v>0</v>
      </c>
      <c r="P99" s="28">
        <f t="shared" si="22"/>
        <v>0</v>
      </c>
      <c r="Q99" s="28">
        <f t="shared" si="22"/>
        <v>0</v>
      </c>
      <c r="R99" s="28">
        <f t="shared" si="22"/>
        <v>0</v>
      </c>
      <c r="S99" s="28">
        <f t="shared" si="22"/>
        <v>0</v>
      </c>
      <c r="T99" s="28">
        <f t="shared" si="22"/>
        <v>0</v>
      </c>
      <c r="U99" s="28">
        <f t="shared" si="22"/>
        <v>0</v>
      </c>
      <c r="V99" s="28">
        <f t="shared" si="22"/>
        <v>0</v>
      </c>
      <c r="W99" s="28">
        <f t="shared" si="22"/>
        <v>0</v>
      </c>
      <c r="X99" s="28">
        <f t="shared" si="23"/>
        <v>0</v>
      </c>
      <c r="Y99" s="28">
        <f t="shared" si="23"/>
        <v>0</v>
      </c>
      <c r="Z99" s="28">
        <f t="shared" si="23"/>
        <v>0</v>
      </c>
      <c r="AA99" s="28">
        <f t="shared" si="23"/>
        <v>0</v>
      </c>
      <c r="AB99" s="28">
        <f t="shared" si="23"/>
        <v>0</v>
      </c>
      <c r="AC99" s="28">
        <f t="shared" si="23"/>
        <v>0</v>
      </c>
      <c r="AD99" s="28">
        <f t="shared" si="23"/>
        <v>0</v>
      </c>
      <c r="AE99" s="28">
        <f t="shared" si="23"/>
        <v>0</v>
      </c>
      <c r="AF99" s="28">
        <f t="shared" si="23"/>
        <v>0</v>
      </c>
      <c r="AG99" s="28">
        <f t="shared" si="23"/>
        <v>0</v>
      </c>
      <c r="AH99" s="28">
        <f t="shared" si="23"/>
        <v>0</v>
      </c>
      <c r="AI99" s="28">
        <f t="shared" si="23"/>
        <v>0</v>
      </c>
      <c r="AJ99" s="28">
        <f t="shared" si="23"/>
        <v>0</v>
      </c>
      <c r="AK99" s="28">
        <f t="shared" si="23"/>
        <v>0</v>
      </c>
      <c r="AL99" s="28">
        <f t="shared" si="23"/>
        <v>0</v>
      </c>
      <c r="AM99" s="28">
        <f t="shared" si="23"/>
        <v>0</v>
      </c>
      <c r="AN99" s="28">
        <f t="shared" si="24"/>
        <v>0</v>
      </c>
      <c r="AO99" s="28">
        <f t="shared" si="24"/>
        <v>0</v>
      </c>
      <c r="AP99" s="28">
        <f t="shared" si="24"/>
        <v>0</v>
      </c>
      <c r="AQ99" s="28">
        <f t="shared" si="24"/>
        <v>0</v>
      </c>
      <c r="AR99" s="28">
        <f t="shared" si="24"/>
        <v>0</v>
      </c>
      <c r="AS99" s="28">
        <f t="shared" si="24"/>
        <v>0</v>
      </c>
      <c r="AT99" s="28">
        <f t="shared" si="24"/>
        <v>0</v>
      </c>
      <c r="AU99" s="28">
        <f t="shared" si="24"/>
        <v>0</v>
      </c>
      <c r="AV99" s="28">
        <f t="shared" si="24"/>
        <v>0</v>
      </c>
      <c r="AW99" s="28">
        <f t="shared" si="24"/>
        <v>0</v>
      </c>
      <c r="AX99" s="28">
        <f t="shared" si="24"/>
        <v>0</v>
      </c>
      <c r="AY99" s="28">
        <f t="shared" si="24"/>
        <v>0</v>
      </c>
      <c r="AZ99" s="28">
        <f t="shared" si="24"/>
        <v>0</v>
      </c>
      <c r="BA99" s="28">
        <f t="shared" si="24"/>
        <v>0</v>
      </c>
      <c r="BB99" s="28">
        <f t="shared" si="24"/>
        <v>0</v>
      </c>
      <c r="BC99" s="28">
        <f t="shared" si="24"/>
        <v>0</v>
      </c>
      <c r="BD99" s="28">
        <f t="shared" si="20"/>
        <v>0</v>
      </c>
      <c r="BE99" s="28">
        <f t="shared" si="20"/>
        <v>0</v>
      </c>
      <c r="BF99" s="28">
        <f t="shared" si="20"/>
        <v>0</v>
      </c>
      <c r="BG99" s="14"/>
    </row>
    <row r="100" spans="2:59" x14ac:dyDescent="0.25">
      <c r="B100" s="11"/>
      <c r="C100" s="25"/>
      <c r="D100" s="25"/>
      <c r="E100" s="27"/>
      <c r="F100" s="7"/>
      <c r="G100" s="12"/>
      <c r="H100" s="28">
        <f t="shared" si="22"/>
        <v>0</v>
      </c>
      <c r="I100" s="28">
        <f t="shared" si="22"/>
        <v>0</v>
      </c>
      <c r="J100" s="28">
        <f t="shared" si="22"/>
        <v>0</v>
      </c>
      <c r="K100" s="28">
        <f t="shared" si="22"/>
        <v>0</v>
      </c>
      <c r="L100" s="28">
        <f t="shared" si="22"/>
        <v>0</v>
      </c>
      <c r="M100" s="28">
        <f t="shared" si="22"/>
        <v>0</v>
      </c>
      <c r="N100" s="28">
        <f t="shared" si="22"/>
        <v>0</v>
      </c>
      <c r="O100" s="28">
        <f t="shared" si="22"/>
        <v>0</v>
      </c>
      <c r="P100" s="28">
        <f t="shared" si="22"/>
        <v>0</v>
      </c>
      <c r="Q100" s="28">
        <f t="shared" si="22"/>
        <v>0</v>
      </c>
      <c r="R100" s="28">
        <f t="shared" si="22"/>
        <v>0</v>
      </c>
      <c r="S100" s="28">
        <f t="shared" si="22"/>
        <v>0</v>
      </c>
      <c r="T100" s="28">
        <f t="shared" si="22"/>
        <v>0</v>
      </c>
      <c r="U100" s="28">
        <f t="shared" si="22"/>
        <v>0</v>
      </c>
      <c r="V100" s="28">
        <f t="shared" si="22"/>
        <v>0</v>
      </c>
      <c r="W100" s="28">
        <f t="shared" si="22"/>
        <v>0</v>
      </c>
      <c r="X100" s="28">
        <f t="shared" si="23"/>
        <v>0</v>
      </c>
      <c r="Y100" s="28">
        <f t="shared" si="23"/>
        <v>0</v>
      </c>
      <c r="Z100" s="28">
        <f t="shared" si="23"/>
        <v>0</v>
      </c>
      <c r="AA100" s="28">
        <f t="shared" si="23"/>
        <v>0</v>
      </c>
      <c r="AB100" s="28">
        <f t="shared" si="23"/>
        <v>0</v>
      </c>
      <c r="AC100" s="28">
        <f t="shared" si="23"/>
        <v>0</v>
      </c>
      <c r="AD100" s="28">
        <f t="shared" si="23"/>
        <v>0</v>
      </c>
      <c r="AE100" s="28">
        <f t="shared" si="23"/>
        <v>0</v>
      </c>
      <c r="AF100" s="28">
        <f t="shared" si="23"/>
        <v>0</v>
      </c>
      <c r="AG100" s="28">
        <f t="shared" si="23"/>
        <v>0</v>
      </c>
      <c r="AH100" s="28">
        <f t="shared" si="23"/>
        <v>0</v>
      </c>
      <c r="AI100" s="28">
        <f t="shared" si="23"/>
        <v>0</v>
      </c>
      <c r="AJ100" s="28">
        <f t="shared" si="23"/>
        <v>0</v>
      </c>
      <c r="AK100" s="28">
        <f t="shared" si="23"/>
        <v>0</v>
      </c>
      <c r="AL100" s="28">
        <f t="shared" si="23"/>
        <v>0</v>
      </c>
      <c r="AM100" s="28">
        <f t="shared" si="23"/>
        <v>0</v>
      </c>
      <c r="AN100" s="28">
        <f t="shared" si="24"/>
        <v>0</v>
      </c>
      <c r="AO100" s="28">
        <f t="shared" si="24"/>
        <v>0</v>
      </c>
      <c r="AP100" s="28">
        <f t="shared" si="24"/>
        <v>0</v>
      </c>
      <c r="AQ100" s="28">
        <f t="shared" si="24"/>
        <v>0</v>
      </c>
      <c r="AR100" s="28">
        <f t="shared" si="24"/>
        <v>0</v>
      </c>
      <c r="AS100" s="28">
        <f t="shared" si="24"/>
        <v>0</v>
      </c>
      <c r="AT100" s="28">
        <f t="shared" si="24"/>
        <v>0</v>
      </c>
      <c r="AU100" s="28">
        <f t="shared" si="24"/>
        <v>0</v>
      </c>
      <c r="AV100" s="28">
        <f t="shared" si="24"/>
        <v>0</v>
      </c>
      <c r="AW100" s="28">
        <f t="shared" si="24"/>
        <v>0</v>
      </c>
      <c r="AX100" s="28">
        <f t="shared" si="24"/>
        <v>0</v>
      </c>
      <c r="AY100" s="28">
        <f t="shared" si="24"/>
        <v>0</v>
      </c>
      <c r="AZ100" s="28">
        <f t="shared" si="24"/>
        <v>0</v>
      </c>
      <c r="BA100" s="28">
        <f t="shared" si="24"/>
        <v>0</v>
      </c>
      <c r="BB100" s="28">
        <f t="shared" si="24"/>
        <v>0</v>
      </c>
      <c r="BC100" s="28">
        <f t="shared" si="24"/>
        <v>0</v>
      </c>
      <c r="BD100" s="28">
        <f t="shared" si="20"/>
        <v>0</v>
      </c>
      <c r="BE100" s="28">
        <f t="shared" si="20"/>
        <v>0</v>
      </c>
      <c r="BF100" s="28">
        <f t="shared" si="20"/>
        <v>0</v>
      </c>
      <c r="BG100" s="14"/>
    </row>
    <row r="101" spans="2:59" x14ac:dyDescent="0.25">
      <c r="B101" s="11"/>
      <c r="C101" s="25"/>
      <c r="D101" s="25"/>
      <c r="E101" s="27"/>
      <c r="F101" s="7"/>
      <c r="G101" s="12"/>
      <c r="H101" s="28">
        <f t="shared" si="22"/>
        <v>0</v>
      </c>
      <c r="I101" s="28">
        <f t="shared" si="22"/>
        <v>0</v>
      </c>
      <c r="J101" s="28">
        <f t="shared" si="22"/>
        <v>0</v>
      </c>
      <c r="K101" s="28">
        <f t="shared" si="22"/>
        <v>0</v>
      </c>
      <c r="L101" s="28">
        <f t="shared" si="22"/>
        <v>0</v>
      </c>
      <c r="M101" s="28">
        <f t="shared" si="22"/>
        <v>0</v>
      </c>
      <c r="N101" s="28">
        <f t="shared" si="22"/>
        <v>0</v>
      </c>
      <c r="O101" s="28">
        <f t="shared" si="22"/>
        <v>0</v>
      </c>
      <c r="P101" s="28">
        <f t="shared" si="22"/>
        <v>0</v>
      </c>
      <c r="Q101" s="28">
        <f t="shared" si="22"/>
        <v>0</v>
      </c>
      <c r="R101" s="28">
        <f t="shared" si="22"/>
        <v>0</v>
      </c>
      <c r="S101" s="28">
        <f t="shared" si="22"/>
        <v>0</v>
      </c>
      <c r="T101" s="28">
        <f t="shared" si="22"/>
        <v>0</v>
      </c>
      <c r="U101" s="28">
        <f t="shared" si="22"/>
        <v>0</v>
      </c>
      <c r="V101" s="28">
        <f t="shared" si="22"/>
        <v>0</v>
      </c>
      <c r="W101" s="28">
        <f t="shared" si="22"/>
        <v>0</v>
      </c>
      <c r="X101" s="28">
        <f t="shared" si="23"/>
        <v>0</v>
      </c>
      <c r="Y101" s="28">
        <f t="shared" si="23"/>
        <v>0</v>
      </c>
      <c r="Z101" s="28">
        <f t="shared" si="23"/>
        <v>0</v>
      </c>
      <c r="AA101" s="28">
        <f t="shared" si="23"/>
        <v>0</v>
      </c>
      <c r="AB101" s="28">
        <f t="shared" si="23"/>
        <v>0</v>
      </c>
      <c r="AC101" s="28">
        <f t="shared" si="23"/>
        <v>0</v>
      </c>
      <c r="AD101" s="28">
        <f t="shared" si="23"/>
        <v>0</v>
      </c>
      <c r="AE101" s="28">
        <f t="shared" si="23"/>
        <v>0</v>
      </c>
      <c r="AF101" s="28">
        <f t="shared" si="23"/>
        <v>0</v>
      </c>
      <c r="AG101" s="28">
        <f t="shared" si="23"/>
        <v>0</v>
      </c>
      <c r="AH101" s="28">
        <f t="shared" si="23"/>
        <v>0</v>
      </c>
      <c r="AI101" s="28">
        <f t="shared" si="23"/>
        <v>0</v>
      </c>
      <c r="AJ101" s="28">
        <f t="shared" si="23"/>
        <v>0</v>
      </c>
      <c r="AK101" s="28">
        <f t="shared" si="23"/>
        <v>0</v>
      </c>
      <c r="AL101" s="28">
        <f t="shared" si="23"/>
        <v>0</v>
      </c>
      <c r="AM101" s="28">
        <f t="shared" si="23"/>
        <v>0</v>
      </c>
      <c r="AN101" s="28">
        <f t="shared" si="24"/>
        <v>0</v>
      </c>
      <c r="AO101" s="28">
        <f t="shared" si="24"/>
        <v>0</v>
      </c>
      <c r="AP101" s="28">
        <f t="shared" si="24"/>
        <v>0</v>
      </c>
      <c r="AQ101" s="28">
        <f t="shared" si="24"/>
        <v>0</v>
      </c>
      <c r="AR101" s="28">
        <f t="shared" si="24"/>
        <v>0</v>
      </c>
      <c r="AS101" s="28">
        <f t="shared" si="24"/>
        <v>0</v>
      </c>
      <c r="AT101" s="28">
        <f t="shared" si="24"/>
        <v>0</v>
      </c>
      <c r="AU101" s="28">
        <f t="shared" si="24"/>
        <v>0</v>
      </c>
      <c r="AV101" s="28">
        <f t="shared" si="24"/>
        <v>0</v>
      </c>
      <c r="AW101" s="28">
        <f t="shared" si="24"/>
        <v>0</v>
      </c>
      <c r="AX101" s="28">
        <f t="shared" si="24"/>
        <v>0</v>
      </c>
      <c r="AY101" s="28">
        <f t="shared" si="24"/>
        <v>0</v>
      </c>
      <c r="AZ101" s="28">
        <f t="shared" si="24"/>
        <v>0</v>
      </c>
      <c r="BA101" s="28">
        <f t="shared" si="24"/>
        <v>0</v>
      </c>
      <c r="BB101" s="28">
        <f t="shared" si="24"/>
        <v>0</v>
      </c>
      <c r="BC101" s="28">
        <f t="shared" si="24"/>
        <v>0</v>
      </c>
      <c r="BD101" s="28">
        <f t="shared" si="20"/>
        <v>0</v>
      </c>
      <c r="BE101" s="28">
        <f t="shared" si="20"/>
        <v>0</v>
      </c>
      <c r="BF101" s="28">
        <f t="shared" si="20"/>
        <v>0</v>
      </c>
      <c r="BG101" s="14"/>
    </row>
    <row r="102" spans="2:59" x14ac:dyDescent="0.25">
      <c r="B102" s="11"/>
      <c r="C102" s="25"/>
      <c r="D102" s="25"/>
      <c r="E102" s="27"/>
      <c r="F102" s="7"/>
      <c r="G102" s="12"/>
      <c r="H102" s="28">
        <f t="shared" si="22"/>
        <v>0</v>
      </c>
      <c r="I102" s="28">
        <f t="shared" si="22"/>
        <v>0</v>
      </c>
      <c r="J102" s="28">
        <f t="shared" si="22"/>
        <v>0</v>
      </c>
      <c r="K102" s="28">
        <f t="shared" si="22"/>
        <v>0</v>
      </c>
      <c r="L102" s="28">
        <f t="shared" si="22"/>
        <v>0</v>
      </c>
      <c r="M102" s="28">
        <f t="shared" si="22"/>
        <v>0</v>
      </c>
      <c r="N102" s="28">
        <f t="shared" si="22"/>
        <v>0</v>
      </c>
      <c r="O102" s="28">
        <f t="shared" si="22"/>
        <v>0</v>
      </c>
      <c r="P102" s="28">
        <f t="shared" si="22"/>
        <v>0</v>
      </c>
      <c r="Q102" s="28">
        <f t="shared" si="22"/>
        <v>0</v>
      </c>
      <c r="R102" s="28">
        <f t="shared" si="22"/>
        <v>0</v>
      </c>
      <c r="S102" s="28">
        <f t="shared" si="22"/>
        <v>0</v>
      </c>
      <c r="T102" s="28">
        <f t="shared" si="22"/>
        <v>0</v>
      </c>
      <c r="U102" s="28">
        <f t="shared" si="22"/>
        <v>0</v>
      </c>
      <c r="V102" s="28">
        <f t="shared" si="22"/>
        <v>0</v>
      </c>
      <c r="W102" s="28">
        <f t="shared" si="22"/>
        <v>0</v>
      </c>
      <c r="X102" s="28">
        <f t="shared" si="23"/>
        <v>0</v>
      </c>
      <c r="Y102" s="28">
        <f t="shared" si="23"/>
        <v>0</v>
      </c>
      <c r="Z102" s="28">
        <f t="shared" si="23"/>
        <v>0</v>
      </c>
      <c r="AA102" s="28">
        <f t="shared" si="23"/>
        <v>0</v>
      </c>
      <c r="AB102" s="28">
        <f t="shared" si="23"/>
        <v>0</v>
      </c>
      <c r="AC102" s="28">
        <f t="shared" si="23"/>
        <v>0</v>
      </c>
      <c r="AD102" s="28">
        <f t="shared" si="23"/>
        <v>0</v>
      </c>
      <c r="AE102" s="28">
        <f t="shared" si="23"/>
        <v>0</v>
      </c>
      <c r="AF102" s="28">
        <f t="shared" si="23"/>
        <v>0</v>
      </c>
      <c r="AG102" s="28">
        <f t="shared" si="23"/>
        <v>0</v>
      </c>
      <c r="AH102" s="28">
        <f t="shared" si="23"/>
        <v>0</v>
      </c>
      <c r="AI102" s="28">
        <f t="shared" si="23"/>
        <v>0</v>
      </c>
      <c r="AJ102" s="28">
        <f t="shared" si="23"/>
        <v>0</v>
      </c>
      <c r="AK102" s="28">
        <f t="shared" si="23"/>
        <v>0</v>
      </c>
      <c r="AL102" s="28">
        <f t="shared" si="23"/>
        <v>0</v>
      </c>
      <c r="AM102" s="28">
        <f t="shared" si="23"/>
        <v>0</v>
      </c>
      <c r="AN102" s="28">
        <f t="shared" si="24"/>
        <v>0</v>
      </c>
      <c r="AO102" s="28">
        <f t="shared" si="24"/>
        <v>0</v>
      </c>
      <c r="AP102" s="28">
        <f t="shared" si="24"/>
        <v>0</v>
      </c>
      <c r="AQ102" s="28">
        <f t="shared" si="24"/>
        <v>0</v>
      </c>
      <c r="AR102" s="28">
        <f t="shared" si="24"/>
        <v>0</v>
      </c>
      <c r="AS102" s="28">
        <f t="shared" si="24"/>
        <v>0</v>
      </c>
      <c r="AT102" s="28">
        <f t="shared" si="24"/>
        <v>0</v>
      </c>
      <c r="AU102" s="28">
        <f t="shared" si="24"/>
        <v>0</v>
      </c>
      <c r="AV102" s="28">
        <f t="shared" si="24"/>
        <v>0</v>
      </c>
      <c r="AW102" s="28">
        <f t="shared" si="24"/>
        <v>0</v>
      </c>
      <c r="AX102" s="28">
        <f t="shared" si="24"/>
        <v>0</v>
      </c>
      <c r="AY102" s="28">
        <f t="shared" si="24"/>
        <v>0</v>
      </c>
      <c r="AZ102" s="28">
        <f t="shared" si="24"/>
        <v>0</v>
      </c>
      <c r="BA102" s="28">
        <f t="shared" si="24"/>
        <v>0</v>
      </c>
      <c r="BB102" s="28">
        <f t="shared" si="24"/>
        <v>0</v>
      </c>
      <c r="BC102" s="28">
        <f t="shared" si="24"/>
        <v>0</v>
      </c>
      <c r="BD102" s="28">
        <f t="shared" si="20"/>
        <v>0</v>
      </c>
      <c r="BE102" s="28">
        <f t="shared" si="20"/>
        <v>0</v>
      </c>
      <c r="BF102" s="28">
        <f t="shared" si="20"/>
        <v>0</v>
      </c>
      <c r="BG102" s="14"/>
    </row>
    <row r="103" spans="2:59" x14ac:dyDescent="0.25">
      <c r="B103" s="11"/>
      <c r="C103" s="25"/>
      <c r="D103" s="25"/>
      <c r="E103" s="27"/>
      <c r="F103" s="7"/>
      <c r="G103" s="12"/>
      <c r="H103" s="28">
        <f t="shared" si="22"/>
        <v>0</v>
      </c>
      <c r="I103" s="28">
        <f t="shared" si="22"/>
        <v>0</v>
      </c>
      <c r="J103" s="28">
        <f t="shared" si="22"/>
        <v>0</v>
      </c>
      <c r="K103" s="28">
        <f t="shared" si="22"/>
        <v>0</v>
      </c>
      <c r="L103" s="28">
        <f t="shared" si="22"/>
        <v>0</v>
      </c>
      <c r="M103" s="28">
        <f t="shared" si="22"/>
        <v>0</v>
      </c>
      <c r="N103" s="28">
        <f t="shared" si="22"/>
        <v>0</v>
      </c>
      <c r="O103" s="28">
        <f t="shared" si="22"/>
        <v>0</v>
      </c>
      <c r="P103" s="28">
        <f t="shared" si="22"/>
        <v>0</v>
      </c>
      <c r="Q103" s="28">
        <f t="shared" si="22"/>
        <v>0</v>
      </c>
      <c r="R103" s="28">
        <f t="shared" si="22"/>
        <v>0</v>
      </c>
      <c r="S103" s="28">
        <f t="shared" si="22"/>
        <v>0</v>
      </c>
      <c r="T103" s="28">
        <f t="shared" si="22"/>
        <v>0</v>
      </c>
      <c r="U103" s="28">
        <f t="shared" si="22"/>
        <v>0</v>
      </c>
      <c r="V103" s="28">
        <f t="shared" si="22"/>
        <v>0</v>
      </c>
      <c r="W103" s="28">
        <f t="shared" si="22"/>
        <v>0</v>
      </c>
      <c r="X103" s="28">
        <f t="shared" si="23"/>
        <v>0</v>
      </c>
      <c r="Y103" s="28">
        <f t="shared" si="23"/>
        <v>0</v>
      </c>
      <c r="Z103" s="28">
        <f t="shared" si="23"/>
        <v>0</v>
      </c>
      <c r="AA103" s="28">
        <f t="shared" si="23"/>
        <v>0</v>
      </c>
      <c r="AB103" s="28">
        <f t="shared" si="23"/>
        <v>0</v>
      </c>
      <c r="AC103" s="28">
        <f t="shared" si="23"/>
        <v>0</v>
      </c>
      <c r="AD103" s="28">
        <f t="shared" si="23"/>
        <v>0</v>
      </c>
      <c r="AE103" s="28">
        <f t="shared" si="23"/>
        <v>0</v>
      </c>
      <c r="AF103" s="28">
        <f t="shared" si="23"/>
        <v>0</v>
      </c>
      <c r="AG103" s="28">
        <f t="shared" si="23"/>
        <v>0</v>
      </c>
      <c r="AH103" s="28">
        <f t="shared" si="23"/>
        <v>0</v>
      </c>
      <c r="AI103" s="28">
        <f t="shared" si="23"/>
        <v>0</v>
      </c>
      <c r="AJ103" s="28">
        <f t="shared" si="23"/>
        <v>0</v>
      </c>
      <c r="AK103" s="28">
        <f t="shared" si="23"/>
        <v>0</v>
      </c>
      <c r="AL103" s="28">
        <f t="shared" si="23"/>
        <v>0</v>
      </c>
      <c r="AM103" s="28">
        <f t="shared" si="23"/>
        <v>0</v>
      </c>
      <c r="AN103" s="28">
        <f t="shared" si="24"/>
        <v>0</v>
      </c>
      <c r="AO103" s="28">
        <f t="shared" si="24"/>
        <v>0</v>
      </c>
      <c r="AP103" s="28">
        <f t="shared" si="24"/>
        <v>0</v>
      </c>
      <c r="AQ103" s="28">
        <f t="shared" si="24"/>
        <v>0</v>
      </c>
      <c r="AR103" s="28">
        <f t="shared" si="24"/>
        <v>0</v>
      </c>
      <c r="AS103" s="28">
        <f t="shared" si="24"/>
        <v>0</v>
      </c>
      <c r="AT103" s="28">
        <f t="shared" si="24"/>
        <v>0</v>
      </c>
      <c r="AU103" s="28">
        <f t="shared" si="24"/>
        <v>0</v>
      </c>
      <c r="AV103" s="28">
        <f t="shared" si="24"/>
        <v>0</v>
      </c>
      <c r="AW103" s="28">
        <f t="shared" si="24"/>
        <v>0</v>
      </c>
      <c r="AX103" s="28">
        <f t="shared" si="24"/>
        <v>0</v>
      </c>
      <c r="AY103" s="28">
        <f t="shared" si="24"/>
        <v>0</v>
      </c>
      <c r="AZ103" s="28">
        <f t="shared" si="24"/>
        <v>0</v>
      </c>
      <c r="BA103" s="28">
        <f t="shared" si="24"/>
        <v>0</v>
      </c>
      <c r="BB103" s="28">
        <f t="shared" si="24"/>
        <v>0</v>
      </c>
      <c r="BC103" s="28">
        <f t="shared" si="24"/>
        <v>0</v>
      </c>
      <c r="BD103" s="28">
        <f t="shared" si="20"/>
        <v>0</v>
      </c>
      <c r="BE103" s="28">
        <f t="shared" si="20"/>
        <v>0</v>
      </c>
      <c r="BF103" s="28">
        <f t="shared" si="20"/>
        <v>0</v>
      </c>
      <c r="BG103" s="14"/>
    </row>
    <row r="104" spans="2:59" x14ac:dyDescent="0.25">
      <c r="B104" s="11"/>
      <c r="C104" s="25"/>
      <c r="D104" s="25"/>
      <c r="E104" s="27"/>
      <c r="F104" s="7"/>
      <c r="G104" s="12"/>
      <c r="H104" s="28">
        <f t="shared" si="22"/>
        <v>0</v>
      </c>
      <c r="I104" s="28">
        <f t="shared" si="22"/>
        <v>0</v>
      </c>
      <c r="J104" s="28">
        <f t="shared" si="22"/>
        <v>0</v>
      </c>
      <c r="K104" s="28">
        <f t="shared" si="22"/>
        <v>0</v>
      </c>
      <c r="L104" s="28">
        <f t="shared" si="22"/>
        <v>0</v>
      </c>
      <c r="M104" s="28">
        <f t="shared" si="22"/>
        <v>0</v>
      </c>
      <c r="N104" s="28">
        <f t="shared" si="22"/>
        <v>0</v>
      </c>
      <c r="O104" s="28">
        <f t="shared" si="22"/>
        <v>0</v>
      </c>
      <c r="P104" s="28">
        <f t="shared" si="22"/>
        <v>0</v>
      </c>
      <c r="Q104" s="28">
        <f t="shared" si="22"/>
        <v>0</v>
      </c>
      <c r="R104" s="28">
        <f t="shared" si="22"/>
        <v>0</v>
      </c>
      <c r="S104" s="28">
        <f t="shared" si="22"/>
        <v>0</v>
      </c>
      <c r="T104" s="28">
        <f t="shared" si="22"/>
        <v>0</v>
      </c>
      <c r="U104" s="28">
        <f t="shared" si="22"/>
        <v>0</v>
      </c>
      <c r="V104" s="28">
        <f t="shared" si="22"/>
        <v>0</v>
      </c>
      <c r="W104" s="28">
        <f t="shared" si="22"/>
        <v>0</v>
      </c>
      <c r="X104" s="28">
        <f t="shared" si="23"/>
        <v>0</v>
      </c>
      <c r="Y104" s="28">
        <f t="shared" si="23"/>
        <v>0</v>
      </c>
      <c r="Z104" s="28">
        <f t="shared" si="23"/>
        <v>0</v>
      </c>
      <c r="AA104" s="28">
        <f t="shared" si="23"/>
        <v>0</v>
      </c>
      <c r="AB104" s="28">
        <f t="shared" si="23"/>
        <v>0</v>
      </c>
      <c r="AC104" s="28">
        <f t="shared" si="23"/>
        <v>0</v>
      </c>
      <c r="AD104" s="28">
        <f t="shared" si="23"/>
        <v>0</v>
      </c>
      <c r="AE104" s="28">
        <f t="shared" si="23"/>
        <v>0</v>
      </c>
      <c r="AF104" s="28">
        <f t="shared" si="23"/>
        <v>0</v>
      </c>
      <c r="AG104" s="28">
        <f t="shared" si="23"/>
        <v>0</v>
      </c>
      <c r="AH104" s="28">
        <f t="shared" si="23"/>
        <v>0</v>
      </c>
      <c r="AI104" s="28">
        <f t="shared" si="23"/>
        <v>0</v>
      </c>
      <c r="AJ104" s="28">
        <f t="shared" si="23"/>
        <v>0</v>
      </c>
      <c r="AK104" s="28">
        <f t="shared" si="23"/>
        <v>0</v>
      </c>
      <c r="AL104" s="28">
        <f t="shared" si="23"/>
        <v>0</v>
      </c>
      <c r="AM104" s="28">
        <f t="shared" si="23"/>
        <v>0</v>
      </c>
      <c r="AN104" s="28">
        <f t="shared" si="24"/>
        <v>0</v>
      </c>
      <c r="AO104" s="28">
        <f t="shared" si="24"/>
        <v>0</v>
      </c>
      <c r="AP104" s="28">
        <f t="shared" si="24"/>
        <v>0</v>
      </c>
      <c r="AQ104" s="28">
        <f t="shared" si="24"/>
        <v>0</v>
      </c>
      <c r="AR104" s="28">
        <f t="shared" si="24"/>
        <v>0</v>
      </c>
      <c r="AS104" s="28">
        <f t="shared" si="24"/>
        <v>0</v>
      </c>
      <c r="AT104" s="28">
        <f t="shared" si="24"/>
        <v>0</v>
      </c>
      <c r="AU104" s="28">
        <f t="shared" si="24"/>
        <v>0</v>
      </c>
      <c r="AV104" s="28">
        <f t="shared" si="24"/>
        <v>0</v>
      </c>
      <c r="AW104" s="28">
        <f t="shared" si="24"/>
        <v>0</v>
      </c>
      <c r="AX104" s="28">
        <f t="shared" si="24"/>
        <v>0</v>
      </c>
      <c r="AY104" s="28">
        <f t="shared" si="24"/>
        <v>0</v>
      </c>
      <c r="AZ104" s="28">
        <f t="shared" si="24"/>
        <v>0</v>
      </c>
      <c r="BA104" s="28">
        <f t="shared" si="24"/>
        <v>0</v>
      </c>
      <c r="BB104" s="28">
        <f t="shared" si="24"/>
        <v>0</v>
      </c>
      <c r="BC104" s="28">
        <f t="shared" si="24"/>
        <v>0</v>
      </c>
      <c r="BD104" s="28">
        <f t="shared" si="20"/>
        <v>0</v>
      </c>
      <c r="BE104" s="28">
        <f t="shared" si="20"/>
        <v>0</v>
      </c>
      <c r="BF104" s="28">
        <f t="shared" si="20"/>
        <v>0</v>
      </c>
      <c r="BG104" s="14"/>
    </row>
    <row r="105" spans="2:59" ht="15.75" thickBot="1" x14ac:dyDescent="0.3">
      <c r="B105" s="16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9"/>
    </row>
  </sheetData>
  <pageMargins left="0.7" right="0.7" top="0.75" bottom="0.75" header="0.3" footer="0.3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73282</vt:lpwstr>
  </property>
  <property fmtid="{D5CDD505-2E9C-101B-9397-08002B2CF9AE}" pid="4" name="OptimizationTime">
    <vt:lpwstr>20201207_1157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Bots</vt:lpstr>
      <vt:lpstr>Rendement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2020-12-07T10:53:36Z</dcterms:modified>
</cp:coreProperties>
</file>